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<sst xmlns="http://schemas.openxmlformats.org/spreadsheetml/2006/main" count="65" uniqueCount="56">
  <si>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1998年1月1日～1998年12月31日</t>
  </si>
  <si>
    <t>NGO等支援・古本市会計</t>
  </si>
  <si>
    <t>事務会計から</t>
  </si>
  <si>
    <t>事務会計へ</t>
  </si>
  <si>
    <t>振込手数料</t>
  </si>
  <si>
    <t>1月～7月</t>
  </si>
  <si>
    <t>9月～12月</t>
  </si>
  <si>
    <t>○収入</t>
  </si>
  <si>
    <t>繰越</t>
  </si>
  <si>
    <t>支援会計から</t>
  </si>
  <si>
    <t>新歓合宿残金</t>
  </si>
  <si>
    <t>利子</t>
  </si>
  <si>
    <t>落し物</t>
  </si>
  <si>
    <t>ユニカフェ</t>
  </si>
  <si>
    <t>不明</t>
  </si>
  <si>
    <t>計</t>
  </si>
  <si>
    <t>○支出</t>
  </si>
  <si>
    <t>消耗品費</t>
  </si>
  <si>
    <t>郵送費</t>
  </si>
  <si>
    <t>印刷・紙代</t>
  </si>
  <si>
    <t>NGO会費</t>
  </si>
  <si>
    <t>耐久品費</t>
  </si>
  <si>
    <t>書籍費</t>
  </si>
  <si>
    <t>講師謝礼</t>
  </si>
  <si>
    <t>支援会計へ</t>
  </si>
  <si>
    <t>その他</t>
  </si>
  <si>
    <t>計</t>
  </si>
  <si>
    <t>○収入</t>
  </si>
  <si>
    <t>古本市収益</t>
  </si>
  <si>
    <t>計</t>
  </si>
  <si>
    <t>○支出</t>
  </si>
  <si>
    <t>計</t>
  </si>
  <si>
    <t>○支出</t>
  </si>
  <si>
    <t>注</t>
  </si>
  <si>
    <t>文房具など</t>
  </si>
  <si>
    <t>ユニトピアなどの送料</t>
  </si>
  <si>
    <t>コピー、ユニトピア印刷、紙</t>
  </si>
  <si>
    <t>今年は文庫会計で運用した</t>
  </si>
  <si>
    <t>注1</t>
  </si>
  <si>
    <t>茶話会など</t>
  </si>
  <si>
    <t>京大ユニセフクラブ会計報告1998</t>
  </si>
  <si>
    <t>事務会計</t>
  </si>
  <si>
    <t>ユニセフ文庫会計</t>
  </si>
  <si>
    <t>費目</t>
  </si>
  <si>
    <t>1月～12月</t>
  </si>
  <si>
    <t>○繰越</t>
  </si>
  <si>
    <t>前期購入</t>
  </si>
  <si>
    <t>後期購入</t>
  </si>
  <si>
    <t>○繰越</t>
  </si>
  <si>
    <t>注1：事務会計から支援会計への繰り入れについて</t>
  </si>
  <si>
    <t>今年春の古本市収益金から、20万円をユニセフクラブ自身の事務会計に入れた。</t>
  </si>
  <si>
    <t>その際、「98年だけの事務会計収入－98年だけの事務会計支出」をNGO等に寄付することにした。</t>
  </si>
  <si>
    <t>一般寄付</t>
  </si>
  <si>
    <t>古本市の後の寄付</t>
  </si>
  <si>
    <t>使途指定(災害支援)</t>
  </si>
  <si>
    <t>PNG津波・中国水害・中米ハリケーン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</si>
</sst>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A9" sqref="A9"/>
    </sheetView>
  </sheetViews>
  <sheetFormatPr defaultColWidth="9.00390625" defaultRowHeight="13.5"/>
  <cols>
    <col min="2" max="2" width="14.125" style="0" customWidth="1"/>
    <col min="3" max="3" width="7.875" style="0" customWidth="1"/>
    <col min="4" max="4" width="7.00390625" style="0" customWidth="1"/>
    <col min="5" max="5" width="7.50390625" style="0" customWidth="1"/>
    <col min="6" max="6" width="25.375" style="0" customWidth="1"/>
  </cols>
  <sheetData>
    <row r="1" spans="1:6" ht="24">
      <c r="A1" s="2" t="s">
        <v>40</v>
      </c>
      <c r="B1" s="2"/>
      <c r="C1" s="2"/>
      <c r="D1" s="2"/>
      <c r="E1" s="2"/>
      <c r="F1" s="3"/>
    </row>
    <row r="2" spans="1:6" ht="14.25">
      <c r="A2" s="4" t="s">
        <v>0</v>
      </c>
      <c r="B2" s="4"/>
      <c r="C2" s="4"/>
      <c r="D2" s="4"/>
      <c r="E2" s="4"/>
      <c r="F2" s="5"/>
    </row>
    <row r="3" spans="1:6" ht="14.25">
      <c r="A3" s="7"/>
      <c r="B3" s="7"/>
      <c r="C3" s="7"/>
      <c r="D3" s="7"/>
      <c r="E3" s="7"/>
      <c r="F3" s="7"/>
    </row>
    <row r="4" spans="2:6" s="1" customFormat="1" ht="11.25">
      <c r="B4" s="1" t="s">
        <v>43</v>
      </c>
      <c r="C4" s="1" t="s">
        <v>44</v>
      </c>
      <c r="D4" s="1" t="s">
        <v>5</v>
      </c>
      <c r="E4" s="1" t="s">
        <v>6</v>
      </c>
      <c r="F4" s="1" t="s">
        <v>33</v>
      </c>
    </row>
    <row r="5" s="1" customFormat="1" ht="4.5" customHeight="1" thickBot="1"/>
    <row r="6" spans="1:6" s="1" customFormat="1" ht="14.25">
      <c r="A6" s="6" t="s">
        <v>41</v>
      </c>
      <c r="B6" s="6"/>
      <c r="C6" s="6"/>
      <c r="D6" s="6"/>
      <c r="E6" s="6"/>
      <c r="F6" s="6"/>
    </row>
    <row r="7" s="1" customFormat="1" ht="11.25">
      <c r="A7" s="1" t="s">
        <v>7</v>
      </c>
    </row>
    <row r="8" spans="2:4" s="1" customFormat="1" ht="11.25">
      <c r="B8" s="1" t="s">
        <v>8</v>
      </c>
      <c r="C8" s="1">
        <f>D8+E8</f>
        <v>279312</v>
      </c>
      <c r="D8" s="1">
        <v>279312</v>
      </c>
    </row>
    <row r="9" spans="2:6" s="1" customFormat="1" ht="11.25">
      <c r="B9" s="1" t="s">
        <v>9</v>
      </c>
      <c r="C9" s="1">
        <f aca="true" t="shared" si="0" ref="C9:C15">D9+E9</f>
        <v>200000</v>
      </c>
      <c r="D9" s="1">
        <v>200000</v>
      </c>
      <c r="F9" s="1" t="s">
        <v>38</v>
      </c>
    </row>
    <row r="10" spans="2:4" s="1" customFormat="1" ht="11.25">
      <c r="B10" s="1" t="s">
        <v>10</v>
      </c>
      <c r="C10" s="1">
        <f t="shared" si="0"/>
        <v>3455</v>
      </c>
      <c r="D10" s="1">
        <v>3455</v>
      </c>
    </row>
    <row r="11" spans="2:4" s="1" customFormat="1" ht="11.25">
      <c r="B11" s="1" t="s">
        <v>11</v>
      </c>
      <c r="C11" s="1">
        <f t="shared" si="0"/>
        <v>464</v>
      </c>
      <c r="D11" s="1">
        <v>464</v>
      </c>
    </row>
    <row r="12" spans="2:5" s="1" customFormat="1" ht="11.25">
      <c r="B12" s="1" t="s">
        <v>12</v>
      </c>
      <c r="C12" s="1">
        <f t="shared" si="0"/>
        <v>938</v>
      </c>
      <c r="D12" s="1">
        <v>0</v>
      </c>
      <c r="E12" s="1">
        <v>938</v>
      </c>
    </row>
    <row r="13" spans="2:5" s="1" customFormat="1" ht="11.25">
      <c r="B13" s="1" t="s">
        <v>13</v>
      </c>
      <c r="C13" s="1">
        <f t="shared" si="0"/>
        <v>188612</v>
      </c>
      <c r="E13" s="1">
        <v>188612</v>
      </c>
    </row>
    <row r="14" spans="2:5" s="1" customFormat="1" ht="11.25">
      <c r="B14" s="1" t="s">
        <v>14</v>
      </c>
      <c r="C14" s="1">
        <f t="shared" si="0"/>
        <v>1681</v>
      </c>
      <c r="D14" s="1">
        <v>351</v>
      </c>
      <c r="E14" s="1">
        <v>1330</v>
      </c>
    </row>
    <row r="15" spans="2:5" s="1" customFormat="1" ht="11.25">
      <c r="B15" s="1" t="s">
        <v>15</v>
      </c>
      <c r="C15" s="1">
        <f t="shared" si="0"/>
        <v>674462</v>
      </c>
      <c r="D15" s="1">
        <f>SUM(D8:D14)</f>
        <v>483582</v>
      </c>
      <c r="E15" s="1">
        <f>SUM(E8:E14)</f>
        <v>190880</v>
      </c>
    </row>
    <row r="16" s="1" customFormat="1" ht="11.25"/>
    <row r="17" s="1" customFormat="1" ht="11.25">
      <c r="A17" s="1" t="s">
        <v>16</v>
      </c>
    </row>
    <row r="18" spans="2:6" s="1" customFormat="1" ht="11.25">
      <c r="B18" s="1" t="s">
        <v>17</v>
      </c>
      <c r="C18" s="1">
        <f aca="true" t="shared" si="1" ref="C18:C27">D18+E18</f>
        <v>26364</v>
      </c>
      <c r="D18" s="1">
        <v>17761</v>
      </c>
      <c r="E18" s="1">
        <v>8603</v>
      </c>
      <c r="F18" s="1" t="s">
        <v>34</v>
      </c>
    </row>
    <row r="19" spans="2:6" s="1" customFormat="1" ht="11.25">
      <c r="B19" s="1" t="s">
        <v>18</v>
      </c>
      <c r="C19" s="1">
        <f t="shared" si="1"/>
        <v>34687</v>
      </c>
      <c r="D19" s="1">
        <v>16877</v>
      </c>
      <c r="E19" s="1">
        <v>17810</v>
      </c>
      <c r="F19" s="1" t="s">
        <v>35</v>
      </c>
    </row>
    <row r="20" spans="2:6" s="1" customFormat="1" ht="11.25">
      <c r="B20" s="1" t="s">
        <v>19</v>
      </c>
      <c r="C20" s="1">
        <f t="shared" si="1"/>
        <v>50579</v>
      </c>
      <c r="D20" s="1">
        <v>15339</v>
      </c>
      <c r="E20" s="1">
        <v>35240</v>
      </c>
      <c r="F20" s="1" t="s">
        <v>36</v>
      </c>
    </row>
    <row r="21" spans="2:5" s="1" customFormat="1" ht="11.25">
      <c r="B21" s="1" t="s">
        <v>20</v>
      </c>
      <c r="C21" s="1">
        <f t="shared" si="1"/>
        <v>37210</v>
      </c>
      <c r="D21" s="1">
        <v>10070</v>
      </c>
      <c r="E21" s="1">
        <v>27140</v>
      </c>
    </row>
    <row r="22" spans="2:5" s="1" customFormat="1" ht="11.25">
      <c r="B22" s="1" t="s">
        <v>21</v>
      </c>
      <c r="C22" s="1">
        <f t="shared" si="1"/>
        <v>0</v>
      </c>
      <c r="D22" s="1">
        <v>0</v>
      </c>
      <c r="E22" s="1">
        <v>0</v>
      </c>
    </row>
    <row r="23" spans="2:6" s="1" customFormat="1" ht="11.25">
      <c r="B23" s="1" t="s">
        <v>22</v>
      </c>
      <c r="C23" s="1">
        <f t="shared" si="1"/>
        <v>0</v>
      </c>
      <c r="F23" s="1" t="s">
        <v>37</v>
      </c>
    </row>
    <row r="24" spans="2:5" s="1" customFormat="1" ht="11.25">
      <c r="B24" s="1" t="s">
        <v>23</v>
      </c>
      <c r="C24" s="1">
        <f t="shared" si="1"/>
        <v>30000</v>
      </c>
      <c r="D24" s="1">
        <v>30000</v>
      </c>
      <c r="E24" s="1">
        <v>0</v>
      </c>
    </row>
    <row r="25" spans="2:6" s="1" customFormat="1" ht="11.25">
      <c r="B25" s="1" t="s">
        <v>24</v>
      </c>
      <c r="C25" s="1">
        <f t="shared" si="1"/>
        <v>186038</v>
      </c>
      <c r="E25" s="1">
        <v>186038</v>
      </c>
      <c r="F25" s="1" t="s">
        <v>38</v>
      </c>
    </row>
    <row r="26" spans="2:6" s="1" customFormat="1" ht="11.25">
      <c r="B26" s="1" t="s">
        <v>25</v>
      </c>
      <c r="C26" s="1">
        <f t="shared" si="1"/>
        <v>1929</v>
      </c>
      <c r="D26" s="1">
        <v>1929</v>
      </c>
      <c r="E26" s="1">
        <v>0</v>
      </c>
      <c r="F26" s="1" t="s">
        <v>39</v>
      </c>
    </row>
    <row r="27" spans="2:5" s="1" customFormat="1" ht="11.25">
      <c r="B27" s="1" t="s">
        <v>26</v>
      </c>
      <c r="C27" s="1">
        <f t="shared" si="1"/>
        <v>366807</v>
      </c>
      <c r="D27" s="1">
        <f>SUM(D18:D26)</f>
        <v>91976</v>
      </c>
      <c r="E27" s="1">
        <f>SUM(E18:E26)</f>
        <v>274831</v>
      </c>
    </row>
    <row r="28" s="1" customFormat="1" ht="11.25"/>
    <row r="29" spans="1:3" s="1" customFormat="1" ht="11.25">
      <c r="A29" s="1" t="s">
        <v>45</v>
      </c>
      <c r="C29" s="1">
        <f>C15-C27</f>
        <v>307655</v>
      </c>
    </row>
    <row r="30" s="1" customFormat="1" ht="12" thickBot="1"/>
    <row r="31" spans="1:6" s="1" customFormat="1" ht="14.25">
      <c r="A31" s="6" t="s">
        <v>1</v>
      </c>
      <c r="B31" s="6"/>
      <c r="C31" s="6"/>
      <c r="D31" s="6"/>
      <c r="E31" s="6"/>
      <c r="F31" s="6"/>
    </row>
    <row r="32" s="1" customFormat="1" ht="11.25">
      <c r="A32" s="1" t="s">
        <v>27</v>
      </c>
    </row>
    <row r="33" spans="2:4" s="1" customFormat="1" ht="11.25">
      <c r="B33" s="1" t="s">
        <v>8</v>
      </c>
      <c r="C33" s="1">
        <f>D33+E33</f>
        <v>82760</v>
      </c>
      <c r="D33" s="1">
        <v>82760</v>
      </c>
    </row>
    <row r="34" spans="2:4" s="1" customFormat="1" ht="11.25">
      <c r="B34" s="1" t="s">
        <v>28</v>
      </c>
      <c r="C34" s="1">
        <f>D34+E34</f>
        <v>798166</v>
      </c>
      <c r="D34" s="1">
        <v>798166</v>
      </c>
    </row>
    <row r="35" spans="2:6" s="1" customFormat="1" ht="11.25">
      <c r="B35" s="1" t="s">
        <v>2</v>
      </c>
      <c r="C35" s="1">
        <f>D35+E35</f>
        <v>186038</v>
      </c>
      <c r="E35" s="1">
        <v>186038</v>
      </c>
      <c r="F35" s="1" t="s">
        <v>38</v>
      </c>
    </row>
    <row r="36" spans="2:5" s="1" customFormat="1" ht="11.25">
      <c r="B36" s="1" t="s">
        <v>29</v>
      </c>
      <c r="C36" s="1">
        <f>D36+E36</f>
        <v>1066964</v>
      </c>
      <c r="D36" s="1">
        <f>SUM(D33:D35)</f>
        <v>880926</v>
      </c>
      <c r="E36" s="1">
        <f>SUM(E33:E35)</f>
        <v>186038</v>
      </c>
    </row>
    <row r="37" s="1" customFormat="1" ht="11.25"/>
    <row r="38" s="1" customFormat="1" ht="11.25">
      <c r="A38" s="1" t="s">
        <v>30</v>
      </c>
    </row>
    <row r="39" spans="2:6" s="1" customFormat="1" ht="11.25">
      <c r="B39" s="1" t="s">
        <v>3</v>
      </c>
      <c r="C39" s="1">
        <f>D39+E39</f>
        <v>200000</v>
      </c>
      <c r="D39" s="1">
        <v>200000</v>
      </c>
      <c r="F39" s="1" t="s">
        <v>38</v>
      </c>
    </row>
    <row r="40" spans="2:6" s="1" customFormat="1" ht="11.25">
      <c r="B40" s="1" t="s">
        <v>52</v>
      </c>
      <c r="C40" s="1">
        <f>D40+E40</f>
        <v>600000</v>
      </c>
      <c r="E40" s="1">
        <f>60000*10</f>
        <v>600000</v>
      </c>
      <c r="F40" s="1" t="s">
        <v>53</v>
      </c>
    </row>
    <row r="41" spans="2:6" s="1" customFormat="1" ht="11.25">
      <c r="B41" s="1" t="s">
        <v>54</v>
      </c>
      <c r="C41" s="1">
        <f>D41+E41</f>
        <v>60000</v>
      </c>
      <c r="E41" s="1">
        <v>60000</v>
      </c>
      <c r="F41" s="1" t="s">
        <v>55</v>
      </c>
    </row>
    <row r="42" spans="2:5" s="1" customFormat="1" ht="11.25">
      <c r="B42" s="1" t="s">
        <v>4</v>
      </c>
      <c r="C42" s="1">
        <f>D42+E42</f>
        <v>1480</v>
      </c>
      <c r="E42" s="1">
        <v>1480</v>
      </c>
    </row>
    <row r="43" spans="2:5" s="1" customFormat="1" ht="11.25">
      <c r="B43" s="1" t="s">
        <v>29</v>
      </c>
      <c r="C43" s="1">
        <f>D43+E43</f>
        <v>861480</v>
      </c>
      <c r="D43" s="1">
        <f>SUM(D39:D42)</f>
        <v>200000</v>
      </c>
      <c r="E43" s="1">
        <f>SUM(E39:E42)</f>
        <v>661480</v>
      </c>
    </row>
    <row r="44" s="1" customFormat="1" ht="11.25"/>
    <row r="45" spans="1:3" s="1" customFormat="1" ht="11.25">
      <c r="A45" s="1" t="s">
        <v>45</v>
      </c>
      <c r="C45" s="1">
        <f>C36-C43</f>
        <v>205484</v>
      </c>
    </row>
    <row r="46" s="1" customFormat="1" ht="12" thickBot="1"/>
    <row r="47" spans="1:6" s="1" customFormat="1" ht="14.25">
      <c r="A47" s="6" t="s">
        <v>42</v>
      </c>
      <c r="B47" s="6"/>
      <c r="C47" s="6"/>
      <c r="D47" s="6"/>
      <c r="E47" s="6"/>
      <c r="F47" s="6"/>
    </row>
    <row r="48" s="1" customFormat="1" ht="11.25">
      <c r="A48" s="1" t="s">
        <v>7</v>
      </c>
    </row>
    <row r="49" spans="2:4" s="1" customFormat="1" ht="11.25">
      <c r="B49" s="1" t="s">
        <v>8</v>
      </c>
      <c r="C49" s="1">
        <f>D49+E49</f>
        <v>85080</v>
      </c>
      <c r="D49" s="1">
        <v>85080</v>
      </c>
    </row>
    <row r="50" spans="2:4" s="1" customFormat="1" ht="11.25">
      <c r="B50" s="1" t="s">
        <v>31</v>
      </c>
      <c r="C50" s="1">
        <f>D50+E50</f>
        <v>85080</v>
      </c>
      <c r="D50" s="1">
        <f>SUM(D49)</f>
        <v>85080</v>
      </c>
    </row>
    <row r="51" s="1" customFormat="1" ht="11.25"/>
    <row r="52" s="1" customFormat="1" ht="11.25">
      <c r="A52" s="1" t="s">
        <v>32</v>
      </c>
    </row>
    <row r="53" spans="2:4" s="1" customFormat="1" ht="11.25">
      <c r="B53" s="1" t="s">
        <v>46</v>
      </c>
      <c r="C53" s="1">
        <f>D53+E53</f>
        <v>6270</v>
      </c>
      <c r="D53" s="1">
        <v>6270</v>
      </c>
    </row>
    <row r="54" spans="2:5" s="1" customFormat="1" ht="11.25">
      <c r="B54" s="1" t="s">
        <v>47</v>
      </c>
      <c r="C54" s="1">
        <f>D54+E54</f>
        <v>77543</v>
      </c>
      <c r="E54" s="1">
        <v>77543</v>
      </c>
    </row>
    <row r="55" spans="2:5" s="1" customFormat="1" ht="11.25">
      <c r="B55" s="1" t="s">
        <v>15</v>
      </c>
      <c r="C55" s="1">
        <f>SUM(C53:C54)</f>
        <v>83813</v>
      </c>
      <c r="D55" s="1">
        <f>SUM(D53:D54)</f>
        <v>6270</v>
      </c>
      <c r="E55" s="1">
        <f>SUM(E53:E54)</f>
        <v>77543</v>
      </c>
    </row>
    <row r="56" s="1" customFormat="1" ht="11.25"/>
    <row r="57" spans="1:3" s="1" customFormat="1" ht="11.25">
      <c r="A57" s="1" t="s">
        <v>48</v>
      </c>
      <c r="C57" s="1">
        <f>C50-C55</f>
        <v>1267</v>
      </c>
    </row>
    <row r="59" ht="13.5">
      <c r="A59" t="s">
        <v>49</v>
      </c>
    </row>
    <row r="60" s="1" customFormat="1" ht="11.25">
      <c r="A60" s="1" t="s">
        <v>50</v>
      </c>
    </row>
    <row r="61" s="1" customFormat="1" ht="11.25">
      <c r="A61" s="1" t="s">
        <v>51</v>
      </c>
    </row>
    <row r="62" s="1" customFormat="1" ht="11.25"/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FUKAGAWA Hiroshi</dc:creator>
  <cp:keywords/>
  <dc:description/>
  <cp:lastModifiedBy>FUKAGAWA Hiroshi</cp:lastModifiedBy>
  <cp:lastPrinted>1999-01-29T03:07:32Z</cp:lastPrinted>
  <dcterms:created xsi:type="dcterms:W3CDTF">1999-01-29T02:18:21Z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