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'人口（２）（特別区）'!$A$1:$N$36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<sst xmlns="http://schemas.openxmlformats.org/spreadsheetml/2006/main" count="292" uniqueCount="116">
  <si>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</si>
  <si>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</si>
  <si>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</si>
  <si>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</si>
  <si>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</si>
  <si>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</si>
  <si>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</si>
  <si>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</si>
  <si>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</si>
  <si>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</si>
  <si>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</si>
  <si>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</si>
  <si>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</si>
  <si>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</si>
  <si>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</si>
  <si>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</si>
  <si>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</si>
  <si>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</si>
  <si>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</si>
  <si>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</si>
  <si>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</si>
  <si>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</si>
  <si>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</si>
  <si>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</si>
  <si>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</si>
  <si>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</si>
  <si>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</si>
  <si>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</si>
  <si>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</si>
  <si>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</si>
  <si>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</si>
  <si>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</si>
  <si>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</si>
  <si>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</si>
  <si>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</si>
  <si>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</si>
  <si>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</si>
  <si>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</si>
  <si>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</si>
  <si>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</si>
  <si>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</si>
  <si>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</si>
  <si>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</si>
  <si>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</si>
  <si>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</si>
  <si>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</si>
  <si>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</si>
  <si>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</si>
  <si>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</si>
  <si>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</si>
  <si>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</si>
  <si>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</si>
  <si>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</si>
  <si>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</si>
  <si>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</si>
  <si>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</si>
  <si>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</si>
  <si>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</si>
  <si>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</si>
  <si>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</si>
  <si>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</si>
  <si>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</si>
  <si>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</si>
  <si>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</si>
  <si>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</si>
  <si>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</si>
  <si>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</si>
  <si>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</si>
  <si>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</si>
  <si>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</si>
  <si>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</si>
  <si>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</si>
  <si>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</si>
  <si>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</si>
  <si>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</si>
  <si>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</si>
  <si>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</si>
  <si>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</si>
  <si>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</si>
  <si>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</si>
  <si>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</si>
  <si>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</si>
  <si>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</si>
  <si>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</si>
  <si>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</si>
  <si>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</si>
  <si>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</si>
  <si>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</si>
  <si>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</si>
  <si>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</si>
  <si>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</si>
  <si>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</si>
  <si>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</si>
  <si>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</si>
  <si>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</si>
  <si>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</si>
  <si>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</si>
  <si>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</si>
  <si>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</si>
  <si>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高齢単身世帯比率％</t>
  </si>
  <si>
    <t>出所：2015年国勢調査</t>
  </si>
  <si>
    <t>2015 夜＝１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</si>
  <si>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</si>
  <si>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</si>
  <si>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</si>
  <si>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</si>
  <si>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</si>
  <si>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都計</t>
  </si>
  <si>
    <t>出所：『東京都統計年鑑』2019年</t>
  </si>
  <si>
    <t>2019年10月1日現在</t>
  </si>
  <si>
    <t>20/15 %</t>
  </si>
  <si>
    <t>20/15 %</t>
  </si>
  <si>
    <t>出所：2020年国勢調査（昼間人口は2015年調査）</t>
  </si>
  <si>
    <t xml:space="preserve">            -</t>
  </si>
  <si>
    <t>2021年1月1日現在、小学生、中学生数は2020年5月1日現在</t>
  </si>
  <si>
    <t>出所：2021年1月1日現在住民基本台帳、小学生・中学生数は学校基本調査2019年度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</si>
</sst>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0" xfId="66" applyFont="1" applyFill="1" applyBorder="1" applyAlignment="1">
      <alignment horizontal="distributed"/>
      <protection/>
    </xf>
    <xf numFmtId="0" fontId="45" fillId="0" borderId="0" xfId="0" applyFont="1" applyAlignment="1">
      <alignment vertical="top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5" fillId="0" borderId="10" xfId="66" applyFont="1" applyFill="1" applyBorder="1" applyAlignment="1">
      <alignment horizontal="center" shrinkToFit="1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106" t="s">
        <v>94</v>
      </c>
      <c r="B1" s="106"/>
      <c r="C1" s="106"/>
      <c r="D1" s="13"/>
      <c r="H1" s="25"/>
    </row>
    <row r="2" ht="14.25">
      <c r="A2" s="24" t="s">
        <v>0</v>
      </c>
    </row>
    <row r="4" spans="1:7" ht="12">
      <c r="A4" s="104"/>
      <c r="B4" s="42" t="s">
        <v>1</v>
      </c>
      <c r="C4" s="42" t="s">
        <v>2</v>
      </c>
      <c r="D4" s="43"/>
      <c r="E4" s="105"/>
      <c r="F4" s="42" t="s">
        <v>1</v>
      </c>
      <c r="G4" s="42" t="s">
        <v>2</v>
      </c>
    </row>
    <row r="5" spans="1:7" ht="12">
      <c r="A5" s="104"/>
      <c r="B5" s="44" t="s">
        <v>91</v>
      </c>
      <c r="C5" s="44" t="s">
        <v>4</v>
      </c>
      <c r="D5" s="45"/>
      <c r="E5" s="105"/>
      <c r="F5" s="44" t="s">
        <v>3</v>
      </c>
      <c r="G5" s="44" t="s">
        <v>4</v>
      </c>
    </row>
    <row r="6" spans="1:7" ht="12">
      <c r="A6" s="48" t="s">
        <v>92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27.72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13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  <c r="L30" s="60"/>
      <c r="M30" s="60"/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1:7" ht="12">
      <c r="A32" s="48" t="s">
        <v>105</v>
      </c>
      <c r="B32" s="97">
        <v>627.57</v>
      </c>
      <c r="C32" s="97">
        <v>286.03</v>
      </c>
      <c r="E32" s="11" t="s">
        <v>106</v>
      </c>
      <c r="F32" s="65">
        <v>783.95</v>
      </c>
      <c r="G32" s="64">
        <v>357.3</v>
      </c>
    </row>
    <row r="33" spans="1:13" s="60" customFormat="1" ht="12">
      <c r="A33" s="90"/>
      <c r="D33" s="91"/>
      <c r="E33" s="62"/>
      <c r="F33" s="61"/>
      <c r="G33" s="61"/>
      <c r="J33" s="13"/>
      <c r="K33" s="13"/>
      <c r="L33" s="13"/>
      <c r="M33" s="13"/>
    </row>
    <row r="34" spans="1:7" ht="24">
      <c r="A34" s="99" t="s">
        <v>109</v>
      </c>
      <c r="B34" s="60"/>
      <c r="C34" s="60"/>
      <c r="E34" s="92" t="s">
        <v>56</v>
      </c>
      <c r="F34" s="88">
        <v>2194.07</v>
      </c>
      <c r="G34" s="89">
        <v>1000</v>
      </c>
    </row>
    <row r="35" ht="12">
      <c r="A35" s="16" t="s">
        <v>108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46" width="9.00390625" style="13" customWidth="1"/>
    <col min="247" max="247" width="9.28125" style="13" bestFit="1" customWidth="1"/>
    <col min="248" max="16384" width="9.00390625" style="13" customWidth="1"/>
  </cols>
  <sheetData>
    <row r="1" ht="14.25">
      <c r="A1" s="24" t="s">
        <v>57</v>
      </c>
    </row>
    <row r="3" spans="1:13" ht="12">
      <c r="A3" s="104"/>
      <c r="B3" s="107" t="s">
        <v>58</v>
      </c>
      <c r="C3" s="107"/>
      <c r="D3" s="22" t="s">
        <v>60</v>
      </c>
      <c r="E3" s="1" t="s">
        <v>61</v>
      </c>
      <c r="F3" s="37" t="s">
        <v>62</v>
      </c>
      <c r="G3" s="38"/>
      <c r="H3" s="108"/>
      <c r="I3" s="107" t="s">
        <v>58</v>
      </c>
      <c r="J3" s="107"/>
      <c r="K3" s="22" t="s">
        <v>60</v>
      </c>
      <c r="L3" s="1" t="s">
        <v>61</v>
      </c>
      <c r="M3" s="1" t="s">
        <v>62</v>
      </c>
    </row>
    <row r="4" spans="1:13" ht="12">
      <c r="A4" s="104"/>
      <c r="B4" s="22">
        <v>2015</v>
      </c>
      <c r="C4" s="22">
        <v>2020</v>
      </c>
      <c r="D4" s="39" t="s">
        <v>111</v>
      </c>
      <c r="E4" s="1">
        <v>2015</v>
      </c>
      <c r="F4" s="37" t="s">
        <v>101</v>
      </c>
      <c r="G4" s="38"/>
      <c r="H4" s="108"/>
      <c r="I4" s="71">
        <v>2015</v>
      </c>
      <c r="J4" s="71">
        <v>2020</v>
      </c>
      <c r="K4" s="39" t="s">
        <v>110</v>
      </c>
      <c r="L4" s="1">
        <v>2015</v>
      </c>
      <c r="M4" s="1" t="s">
        <v>101</v>
      </c>
    </row>
    <row r="5" spans="1:16" ht="12">
      <c r="A5" s="12" t="s">
        <v>5</v>
      </c>
      <c r="B5" s="33">
        <v>58406</v>
      </c>
      <c r="C5" s="20">
        <v>66680</v>
      </c>
      <c r="D5" s="14">
        <f aca="true" t="shared" si="0" ref="D5:D29">C5/B5*100</f>
        <v>114.16635277197548</v>
      </c>
      <c r="E5" s="34">
        <v>853068</v>
      </c>
      <c r="F5" s="40">
        <f>E5/B5</f>
        <v>14.605828168338869</v>
      </c>
      <c r="G5" s="41"/>
      <c r="H5" s="12" t="s">
        <v>6</v>
      </c>
      <c r="I5" s="33">
        <v>577513</v>
      </c>
      <c r="J5" s="4">
        <v>579355</v>
      </c>
      <c r="K5" s="14">
        <f>J5/I5*100</f>
        <v>100.31895385904733</v>
      </c>
      <c r="L5" s="34">
        <v>576240</v>
      </c>
      <c r="M5" s="2">
        <f>L5/I5</f>
        <v>0.997795720615813</v>
      </c>
      <c r="O5" s="100"/>
      <c r="P5" s="100"/>
    </row>
    <row r="6" spans="1:16" ht="12">
      <c r="A6" s="12" t="s">
        <v>7</v>
      </c>
      <c r="B6" s="33">
        <v>141183</v>
      </c>
      <c r="C6" s="20">
        <v>169179</v>
      </c>
      <c r="D6" s="14">
        <f t="shared" si="0"/>
        <v>119.82958288179171</v>
      </c>
      <c r="E6" s="34">
        <v>608603</v>
      </c>
      <c r="F6" s="40">
        <f aca="true" t="shared" si="1" ref="F6:F29">E6/B6</f>
        <v>4.31073854500896</v>
      </c>
      <c r="G6" s="41"/>
      <c r="H6" s="12" t="s">
        <v>8</v>
      </c>
      <c r="I6" s="33">
        <v>176295</v>
      </c>
      <c r="J6" s="4">
        <v>183581</v>
      </c>
      <c r="K6" s="14">
        <f aca="true" t="shared" si="2" ref="K6:K31">J6/I6*100</f>
        <v>104.13284551462039</v>
      </c>
      <c r="L6" s="34">
        <v>201294</v>
      </c>
      <c r="M6" s="2">
        <f aca="true" t="shared" si="3" ref="M6:M31">L6/I6</f>
        <v>1.1418020930826172</v>
      </c>
      <c r="O6" s="100"/>
      <c r="P6" s="100"/>
    </row>
    <row r="7" spans="1:16" ht="12">
      <c r="A7" s="12" t="s">
        <v>9</v>
      </c>
      <c r="B7" s="33">
        <v>243283</v>
      </c>
      <c r="C7" s="20">
        <v>260486</v>
      </c>
      <c r="D7" s="14">
        <f t="shared" si="0"/>
        <v>107.07118869793615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144730</v>
      </c>
      <c r="J7" s="4">
        <v>150149</v>
      </c>
      <c r="K7" s="14">
        <f t="shared" si="2"/>
        <v>103.74421336281353</v>
      </c>
      <c r="L7" s="34">
        <v>157319</v>
      </c>
      <c r="M7" s="2">
        <f t="shared" si="3"/>
        <v>1.0869826573619843</v>
      </c>
      <c r="O7" s="100"/>
      <c r="P7" s="100"/>
    </row>
    <row r="8" spans="1:16" ht="12">
      <c r="A8" s="12" t="s">
        <v>11</v>
      </c>
      <c r="B8" s="33">
        <v>333560</v>
      </c>
      <c r="C8" s="20">
        <v>349385</v>
      </c>
      <c r="D8" s="14">
        <f t="shared" si="0"/>
        <v>104.74427389375225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186936</v>
      </c>
      <c r="J8" s="4">
        <v>195391</v>
      </c>
      <c r="K8" s="14">
        <f t="shared" si="2"/>
        <v>104.5229383318355</v>
      </c>
      <c r="L8" s="34">
        <v>165721</v>
      </c>
      <c r="M8" s="2">
        <f t="shared" si="3"/>
        <v>0.8865119613129627</v>
      </c>
      <c r="O8" s="100"/>
      <c r="P8" s="100"/>
    </row>
    <row r="9" spans="1:16" ht="12">
      <c r="A9" s="12" t="s">
        <v>13</v>
      </c>
      <c r="B9" s="33">
        <v>219724</v>
      </c>
      <c r="C9" s="20">
        <v>240069</v>
      </c>
      <c r="D9" s="14">
        <f t="shared" si="0"/>
        <v>109.25934354007755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137381</v>
      </c>
      <c r="J9" s="4">
        <v>133535</v>
      </c>
      <c r="K9" s="14">
        <f t="shared" si="2"/>
        <v>97.20048623899957</v>
      </c>
      <c r="L9" s="34">
        <v>124145</v>
      </c>
      <c r="M9" s="2">
        <f t="shared" si="3"/>
        <v>0.9036547994264127</v>
      </c>
      <c r="O9" s="100"/>
      <c r="P9" s="100"/>
    </row>
    <row r="10" spans="1:16" ht="12">
      <c r="A10" s="12" t="s">
        <v>15</v>
      </c>
      <c r="B10" s="33">
        <v>198073</v>
      </c>
      <c r="C10" s="20">
        <v>211444</v>
      </c>
      <c r="D10" s="14">
        <f t="shared" si="0"/>
        <v>106.75054146703489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260274</v>
      </c>
      <c r="J10" s="4">
        <v>262790</v>
      </c>
      <c r="K10" s="14">
        <f t="shared" si="2"/>
        <v>100.96667358245541</v>
      </c>
      <c r="L10" s="34">
        <v>245693</v>
      </c>
      <c r="M10" s="2">
        <f t="shared" si="3"/>
        <v>0.943978269054919</v>
      </c>
      <c r="O10" s="100"/>
      <c r="P10" s="100"/>
    </row>
    <row r="11" spans="1:16" ht="12">
      <c r="A11" s="12" t="s">
        <v>17</v>
      </c>
      <c r="B11" s="33">
        <v>256274</v>
      </c>
      <c r="C11" s="20">
        <v>272085</v>
      </c>
      <c r="D11" s="14">
        <f t="shared" si="0"/>
        <v>106.16956850870554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111539</v>
      </c>
      <c r="J11" s="4">
        <v>113949</v>
      </c>
      <c r="K11" s="14">
        <f t="shared" si="2"/>
        <v>102.16067922430719</v>
      </c>
      <c r="L11" s="34">
        <v>101452</v>
      </c>
      <c r="M11" s="2">
        <f t="shared" si="3"/>
        <v>0.9095652641676902</v>
      </c>
      <c r="O11" s="100"/>
      <c r="P11" s="100"/>
    </row>
    <row r="12" spans="1:16" ht="12">
      <c r="A12" s="12" t="s">
        <v>19</v>
      </c>
      <c r="B12" s="33">
        <v>498109</v>
      </c>
      <c r="C12" s="4">
        <v>524310</v>
      </c>
      <c r="D12" s="14">
        <f t="shared" si="0"/>
        <v>105.2600936742761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229061</v>
      </c>
      <c r="J12" s="4">
        <v>242614</v>
      </c>
      <c r="K12" s="14">
        <f t="shared" si="2"/>
        <v>105.91676452997237</v>
      </c>
      <c r="L12" s="34">
        <v>197864</v>
      </c>
      <c r="M12" s="2">
        <f t="shared" si="3"/>
        <v>0.8638048380125818</v>
      </c>
      <c r="O12" s="100"/>
      <c r="P12" s="100"/>
    </row>
    <row r="13" spans="1:16" ht="12">
      <c r="A13" s="12" t="s">
        <v>21</v>
      </c>
      <c r="B13" s="33">
        <v>386855</v>
      </c>
      <c r="C13" s="4">
        <v>422488</v>
      </c>
      <c r="D13" s="14">
        <f t="shared" si="0"/>
        <v>109.2109446691913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432349</v>
      </c>
      <c r="J13" s="4">
        <v>431079</v>
      </c>
      <c r="K13" s="14">
        <f t="shared" si="2"/>
        <v>99.70625582573338</v>
      </c>
      <c r="L13" s="34">
        <v>396333</v>
      </c>
      <c r="M13" s="2">
        <f t="shared" si="3"/>
        <v>0.9166969277134908</v>
      </c>
      <c r="O13" s="100"/>
      <c r="P13" s="100"/>
    </row>
    <row r="14" spans="1:16" ht="12">
      <c r="A14" s="12" t="s">
        <v>23</v>
      </c>
      <c r="B14" s="33">
        <v>277622</v>
      </c>
      <c r="C14" s="4">
        <v>288088</v>
      </c>
      <c r="D14" s="14">
        <f t="shared" si="0"/>
        <v>103.76987414542076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121396</v>
      </c>
      <c r="J14" s="4">
        <v>126074</v>
      </c>
      <c r="K14" s="14">
        <f t="shared" si="2"/>
        <v>103.85350423407691</v>
      </c>
      <c r="L14" s="34">
        <v>104257</v>
      </c>
      <c r="M14" s="2">
        <f t="shared" si="3"/>
        <v>0.8588174239678408</v>
      </c>
      <c r="O14" s="100"/>
      <c r="P14" s="100"/>
    </row>
    <row r="15" spans="1:16" ht="12">
      <c r="A15" s="12" t="s">
        <v>25</v>
      </c>
      <c r="B15" s="33">
        <v>717082</v>
      </c>
      <c r="C15" s="4">
        <v>748081</v>
      </c>
      <c r="D15" s="14">
        <f t="shared" si="0"/>
        <v>104.32293656792389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190005</v>
      </c>
      <c r="J15" s="4">
        <v>198739</v>
      </c>
      <c r="K15" s="14">
        <f t="shared" si="2"/>
        <v>104.5967211389174</v>
      </c>
      <c r="L15" s="34">
        <v>166779</v>
      </c>
      <c r="M15" s="2">
        <f t="shared" si="3"/>
        <v>0.877761111549696</v>
      </c>
      <c r="O15" s="100"/>
      <c r="P15" s="100"/>
    </row>
    <row r="16" spans="1:16" ht="12">
      <c r="A16" s="12" t="s">
        <v>27</v>
      </c>
      <c r="B16" s="33">
        <v>903346</v>
      </c>
      <c r="C16" s="4">
        <v>943664</v>
      </c>
      <c r="D16" s="14">
        <f t="shared" si="0"/>
        <v>104.46318464907134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186283</v>
      </c>
      <c r="J16" s="4">
        <v>190435</v>
      </c>
      <c r="K16" s="14">
        <f t="shared" si="2"/>
        <v>102.22886683164862</v>
      </c>
      <c r="L16" s="34">
        <v>163592</v>
      </c>
      <c r="M16" s="2">
        <f t="shared" si="3"/>
        <v>0.8781907098339623</v>
      </c>
      <c r="O16" s="100"/>
      <c r="P16" s="100"/>
    </row>
    <row r="17" spans="1:16" ht="12">
      <c r="A17" s="12" t="s">
        <v>29</v>
      </c>
      <c r="B17" s="33">
        <v>224533</v>
      </c>
      <c r="C17" s="4">
        <v>243883</v>
      </c>
      <c r="D17" s="14">
        <f t="shared" si="0"/>
        <v>108.61788690303875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149956</v>
      </c>
      <c r="J17" s="4">
        <v>151815</v>
      </c>
      <c r="K17" s="14">
        <f t="shared" si="2"/>
        <v>101.23969697778014</v>
      </c>
      <c r="L17" s="34">
        <v>119897</v>
      </c>
      <c r="M17" s="2">
        <f t="shared" si="3"/>
        <v>0.7995478673744298</v>
      </c>
      <c r="O17" s="100"/>
      <c r="P17" s="100"/>
    </row>
    <row r="18" spans="1:16" ht="12">
      <c r="A18" s="12" t="s">
        <v>31</v>
      </c>
      <c r="B18" s="33">
        <v>328215</v>
      </c>
      <c r="C18" s="4">
        <v>344880</v>
      </c>
      <c r="D18" s="14">
        <f t="shared" si="0"/>
        <v>105.07746446688908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122742</v>
      </c>
      <c r="J18" s="4">
        <v>129242</v>
      </c>
      <c r="K18" s="14">
        <f t="shared" si="2"/>
        <v>105.29566081699826</v>
      </c>
      <c r="L18" s="34">
        <v>104735</v>
      </c>
      <c r="M18" s="2">
        <f t="shared" si="3"/>
        <v>0.8532939010281729</v>
      </c>
      <c r="O18" s="100"/>
      <c r="P18" s="100"/>
    </row>
    <row r="19" spans="1:16" ht="12">
      <c r="A19" s="12" t="s">
        <v>33</v>
      </c>
      <c r="B19" s="33">
        <v>563997</v>
      </c>
      <c r="C19" s="4">
        <v>591108</v>
      </c>
      <c r="D19" s="14">
        <f t="shared" si="0"/>
        <v>104.80694046244928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73655</v>
      </c>
      <c r="J19" s="4">
        <v>77130</v>
      </c>
      <c r="K19" s="14">
        <f t="shared" si="2"/>
        <v>104.71794175548163</v>
      </c>
      <c r="L19" s="34">
        <v>72066</v>
      </c>
      <c r="M19" s="2">
        <f t="shared" si="3"/>
        <v>0.9784264476274523</v>
      </c>
      <c r="O19" s="100"/>
      <c r="P19" s="100"/>
    </row>
    <row r="20" spans="1:16" ht="12">
      <c r="A20" s="12" t="s">
        <v>35</v>
      </c>
      <c r="B20" s="33">
        <v>291167</v>
      </c>
      <c r="C20" s="4">
        <v>301599</v>
      </c>
      <c r="D20" s="14">
        <f t="shared" si="0"/>
        <v>103.5828236029495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58395</v>
      </c>
      <c r="J20" s="4">
        <v>56414</v>
      </c>
      <c r="K20" s="14">
        <f t="shared" si="2"/>
        <v>96.60758626594743</v>
      </c>
      <c r="L20" s="34">
        <v>52564</v>
      </c>
      <c r="M20" s="2">
        <f t="shared" si="3"/>
        <v>0.9001455604075691</v>
      </c>
      <c r="O20" s="100"/>
      <c r="P20" s="100"/>
    </row>
    <row r="21" spans="1:16" ht="12">
      <c r="A21" s="12" t="s">
        <v>37</v>
      </c>
      <c r="B21" s="33">
        <v>341076</v>
      </c>
      <c r="C21" s="4">
        <v>355213</v>
      </c>
      <c r="D21" s="14">
        <f t="shared" si="0"/>
        <v>104.14482402748948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80249</v>
      </c>
      <c r="J21" s="4">
        <v>84772</v>
      </c>
      <c r="K21" s="14">
        <f t="shared" si="2"/>
        <v>105.63620730476393</v>
      </c>
      <c r="L21" s="34">
        <v>59204</v>
      </c>
      <c r="M21" s="2">
        <f t="shared" si="3"/>
        <v>0.7377537414796446</v>
      </c>
      <c r="O21" s="100"/>
      <c r="P21" s="100"/>
    </row>
    <row r="22" spans="1:16" ht="12">
      <c r="A22" s="12" t="s">
        <v>39</v>
      </c>
      <c r="B22" s="33">
        <v>212264</v>
      </c>
      <c r="C22" s="4">
        <v>217475</v>
      </c>
      <c r="D22" s="14">
        <f t="shared" si="0"/>
        <v>102.45496174575057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85157</v>
      </c>
      <c r="J22" s="4">
        <v>83901</v>
      </c>
      <c r="K22" s="14">
        <f t="shared" si="2"/>
        <v>98.52507721032916</v>
      </c>
      <c r="L22" s="34">
        <v>68474</v>
      </c>
      <c r="M22" s="2">
        <f t="shared" si="3"/>
        <v>0.8040912667191188</v>
      </c>
      <c r="O22" s="100"/>
      <c r="P22" s="100"/>
    </row>
    <row r="23" spans="1:16" ht="12">
      <c r="A23" s="12" t="s">
        <v>41</v>
      </c>
      <c r="B23" s="33">
        <v>561916</v>
      </c>
      <c r="C23" s="4">
        <v>584483</v>
      </c>
      <c r="D23" s="14">
        <f t="shared" si="0"/>
        <v>104.01608069533526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74864</v>
      </c>
      <c r="J23" s="4">
        <v>76208</v>
      </c>
      <c r="K23" s="14">
        <f t="shared" si="2"/>
        <v>101.79525539645225</v>
      </c>
      <c r="L23" s="34">
        <v>64456</v>
      </c>
      <c r="M23" s="2">
        <f t="shared" si="3"/>
        <v>0.8609745672152169</v>
      </c>
      <c r="O23" s="100"/>
      <c r="P23" s="100"/>
    </row>
    <row r="24" spans="1:16" ht="12">
      <c r="A24" s="12" t="s">
        <v>43</v>
      </c>
      <c r="B24" s="33">
        <v>721722</v>
      </c>
      <c r="C24" s="4">
        <v>752608</v>
      </c>
      <c r="D24" s="14">
        <f t="shared" si="0"/>
        <v>104.27948711553756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116632</v>
      </c>
      <c r="J24" s="4">
        <v>115271</v>
      </c>
      <c r="K24" s="14">
        <f t="shared" si="2"/>
        <v>98.83308183002949</v>
      </c>
      <c r="L24" s="34">
        <v>92727</v>
      </c>
      <c r="M24" s="2">
        <f t="shared" si="3"/>
        <v>0.7950390973317786</v>
      </c>
      <c r="O24" s="100"/>
      <c r="P24" s="100"/>
    </row>
    <row r="25" spans="1:16" ht="12">
      <c r="A25" s="12" t="s">
        <v>45</v>
      </c>
      <c r="B25" s="33">
        <v>670122</v>
      </c>
      <c r="C25" s="4">
        <v>695043</v>
      </c>
      <c r="D25" s="14">
        <f t="shared" si="0"/>
        <v>103.71887507050954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71229</v>
      </c>
      <c r="J25" s="4">
        <v>70829</v>
      </c>
      <c r="K25" s="14">
        <f t="shared" si="2"/>
        <v>99.43843097614734</v>
      </c>
      <c r="L25" s="34">
        <v>67614</v>
      </c>
      <c r="M25" s="2">
        <f t="shared" si="3"/>
        <v>0.9492481994693173</v>
      </c>
      <c r="O25" s="100"/>
      <c r="P25" s="100"/>
    </row>
    <row r="26" spans="1:16" ht="12">
      <c r="A26" s="12" t="s">
        <v>47</v>
      </c>
      <c r="B26" s="33">
        <v>442913</v>
      </c>
      <c r="C26" s="4">
        <v>453093</v>
      </c>
      <c r="D26" s="14">
        <f t="shared" si="0"/>
        <v>102.29841977995679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146631</v>
      </c>
      <c r="J26" s="4">
        <v>146951</v>
      </c>
      <c r="K26" s="14">
        <f t="shared" si="2"/>
        <v>100.21823488893891</v>
      </c>
      <c r="L26" s="34">
        <v>148156</v>
      </c>
      <c r="M26" s="2">
        <f t="shared" si="3"/>
        <v>1.0104002564259944</v>
      </c>
      <c r="O26" s="100"/>
      <c r="P26" s="100"/>
    </row>
    <row r="27" spans="1:16" ht="12">
      <c r="A27" s="12" t="s">
        <v>49</v>
      </c>
      <c r="B27" s="33">
        <v>681298</v>
      </c>
      <c r="C27" s="4">
        <v>697932</v>
      </c>
      <c r="D27" s="14">
        <f t="shared" si="0"/>
        <v>102.44151604730969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87636</v>
      </c>
      <c r="J27" s="4">
        <v>93151</v>
      </c>
      <c r="K27" s="14">
        <f t="shared" si="2"/>
        <v>106.29307590487926</v>
      </c>
      <c r="L27" s="34">
        <v>68782</v>
      </c>
      <c r="M27" s="2">
        <f t="shared" si="3"/>
        <v>0.784860103153955</v>
      </c>
      <c r="O27" s="100"/>
      <c r="P27" s="100"/>
    </row>
    <row r="28" spans="1:16" ht="12">
      <c r="A28" s="12" t="s">
        <v>63</v>
      </c>
      <c r="B28" s="35">
        <v>9272740</v>
      </c>
      <c r="C28" s="15">
        <v>9733276</v>
      </c>
      <c r="D28" s="14">
        <f t="shared" si="0"/>
        <v>104.9665578890382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55833</v>
      </c>
      <c r="J28" s="4">
        <v>54326</v>
      </c>
      <c r="K28" s="14">
        <f t="shared" si="2"/>
        <v>97.30087940823528</v>
      </c>
      <c r="L28" s="34">
        <v>51875</v>
      </c>
      <c r="M28" s="2">
        <f t="shared" si="3"/>
        <v>0.9291100245374599</v>
      </c>
      <c r="O28" s="100"/>
      <c r="P28" s="100"/>
    </row>
    <row r="29" spans="1:16" ht="12">
      <c r="A29" s="48" t="s">
        <v>107</v>
      </c>
      <c r="B29" s="35">
        <v>13515272</v>
      </c>
      <c r="C29" s="15">
        <v>14047594</v>
      </c>
      <c r="D29" s="14">
        <f t="shared" si="0"/>
        <v>103.93867026871528</v>
      </c>
      <c r="E29" s="3">
        <v>15920405</v>
      </c>
      <c r="F29" s="2">
        <f t="shared" si="1"/>
        <v>1.1779566848525136</v>
      </c>
      <c r="H29" s="11" t="s">
        <v>53</v>
      </c>
      <c r="I29" s="33">
        <v>80954</v>
      </c>
      <c r="J29" s="4">
        <v>79292</v>
      </c>
      <c r="K29" s="14">
        <f t="shared" si="2"/>
        <v>97.94698223682585</v>
      </c>
      <c r="L29" s="34">
        <v>69906</v>
      </c>
      <c r="M29" s="2">
        <f t="shared" si="3"/>
        <v>0.8635274353336463</v>
      </c>
      <c r="O29" s="100"/>
      <c r="P29" s="100"/>
    </row>
    <row r="30" spans="1:16" ht="12">
      <c r="A30" s="98"/>
      <c r="B30" s="18"/>
      <c r="H30" s="11" t="s">
        <v>55</v>
      </c>
      <c r="I30" s="19">
        <v>200012</v>
      </c>
      <c r="J30" s="4">
        <v>207388</v>
      </c>
      <c r="K30" s="14">
        <f t="shared" si="2"/>
        <v>103.68777873327599</v>
      </c>
      <c r="L30" s="34">
        <v>157135</v>
      </c>
      <c r="M30" s="2">
        <f t="shared" si="3"/>
        <v>0.7856278623282603</v>
      </c>
      <c r="O30" s="100"/>
      <c r="P30" s="100"/>
    </row>
    <row r="31" spans="1:13" ht="12">
      <c r="A31" s="17" t="s">
        <v>64</v>
      </c>
      <c r="H31" s="11" t="s">
        <v>65</v>
      </c>
      <c r="I31" s="19">
        <f>SUM(I5:I30)</f>
        <v>4157707</v>
      </c>
      <c r="J31" s="27">
        <f>SUM(J5:J30)</f>
        <v>4234381</v>
      </c>
      <c r="K31" s="14">
        <f t="shared" si="2"/>
        <v>101.84414149433812</v>
      </c>
      <c r="L31" s="3">
        <v>3798280</v>
      </c>
      <c r="M31" s="2">
        <f t="shared" si="3"/>
        <v>0.9135516283374466</v>
      </c>
    </row>
    <row r="32" ht="12">
      <c r="A32" s="17" t="s">
        <v>112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384" width="9.00390625" style="13" customWidth="1"/>
  </cols>
  <sheetData>
    <row r="1" ht="14.25">
      <c r="A1" s="24" t="s">
        <v>88</v>
      </c>
    </row>
    <row r="2" ht="12">
      <c r="A2" s="16"/>
    </row>
    <row r="3" spans="1:18" ht="22.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93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102</v>
      </c>
      <c r="N3" s="55" t="s">
        <v>103</v>
      </c>
      <c r="O3" s="57"/>
      <c r="R3" s="100"/>
    </row>
    <row r="4" spans="1:20" ht="12">
      <c r="A4" s="10" t="s">
        <v>78</v>
      </c>
      <c r="B4" s="67">
        <v>67216</v>
      </c>
      <c r="C4" s="70">
        <v>9256</v>
      </c>
      <c r="D4" s="68">
        <v>5006</v>
      </c>
      <c r="E4" s="68">
        <v>6079</v>
      </c>
      <c r="F4" s="6">
        <f>D4+E4</f>
        <v>11085</v>
      </c>
      <c r="G4" s="9">
        <f aca="true" t="shared" si="0" ref="G4:G28">F4/B4*100</f>
        <v>16.49160914068079</v>
      </c>
      <c r="H4" s="70">
        <v>11222</v>
      </c>
      <c r="I4" s="52">
        <f aca="true" t="shared" si="1" ref="I4:I28">H4/B4*100</f>
        <v>16.69542965960486</v>
      </c>
      <c r="J4" s="4">
        <v>3057</v>
      </c>
      <c r="K4" s="49">
        <v>4.3501771661946975</v>
      </c>
      <c r="L4" s="56">
        <v>1367</v>
      </c>
      <c r="M4" s="4">
        <v>486</v>
      </c>
      <c r="N4" s="95">
        <v>5</v>
      </c>
      <c r="O4" s="32"/>
      <c r="P4" s="100"/>
      <c r="Q4" s="100"/>
      <c r="R4" s="100"/>
      <c r="S4" s="100"/>
      <c r="T4" s="100"/>
    </row>
    <row r="5" spans="1:18" ht="12">
      <c r="A5" s="10" t="s">
        <v>7</v>
      </c>
      <c r="B5" s="67">
        <v>170583</v>
      </c>
      <c r="C5" s="70">
        <v>23625</v>
      </c>
      <c r="D5" s="68">
        <v>7612</v>
      </c>
      <c r="E5" s="68">
        <v>2018</v>
      </c>
      <c r="F5" s="6">
        <f aca="true" t="shared" si="2" ref="F5:F28">D5+E5</f>
        <v>9630</v>
      </c>
      <c r="G5" s="9">
        <f t="shared" si="0"/>
        <v>5.6453456675049685</v>
      </c>
      <c r="H5" s="70">
        <v>25161</v>
      </c>
      <c r="I5" s="52">
        <f t="shared" si="1"/>
        <v>14.750004396686656</v>
      </c>
      <c r="J5" s="4">
        <v>8291</v>
      </c>
      <c r="K5" s="49">
        <v>4.635106275926071</v>
      </c>
      <c r="L5" s="56">
        <v>3705</v>
      </c>
      <c r="M5" s="4">
        <v>1481</v>
      </c>
      <c r="N5" s="95">
        <v>32</v>
      </c>
      <c r="O5" s="32"/>
      <c r="P5" s="100"/>
      <c r="Q5" s="100"/>
      <c r="R5" s="100"/>
    </row>
    <row r="6" spans="1:20" ht="12">
      <c r="A6" s="10" t="s">
        <v>9</v>
      </c>
      <c r="B6" s="67">
        <v>259036</v>
      </c>
      <c r="C6" s="70">
        <v>35936</v>
      </c>
      <c r="D6" s="68">
        <v>11016</v>
      </c>
      <c r="E6" s="68">
        <v>9396</v>
      </c>
      <c r="F6" s="6">
        <f t="shared" si="2"/>
        <v>20412</v>
      </c>
      <c r="G6" s="9">
        <f t="shared" si="0"/>
        <v>7.879985793480443</v>
      </c>
      <c r="H6" s="70">
        <v>44186</v>
      </c>
      <c r="I6" s="52">
        <f t="shared" si="1"/>
        <v>17.057860683457125</v>
      </c>
      <c r="J6" s="4">
        <v>18718</v>
      </c>
      <c r="K6" s="49">
        <v>6.739056863267495</v>
      </c>
      <c r="L6" s="56">
        <v>4079</v>
      </c>
      <c r="M6" s="4">
        <v>3241</v>
      </c>
      <c r="N6" s="95">
        <v>30</v>
      </c>
      <c r="O6" s="32"/>
      <c r="P6" s="100"/>
      <c r="Q6" s="100"/>
      <c r="R6" s="100"/>
      <c r="S6" s="100"/>
      <c r="T6" s="100"/>
    </row>
    <row r="7" spans="1:18" ht="12">
      <c r="A7" s="10" t="s">
        <v>11</v>
      </c>
      <c r="B7" s="67">
        <v>345231</v>
      </c>
      <c r="C7" s="70">
        <v>31223</v>
      </c>
      <c r="D7" s="68">
        <v>10490</v>
      </c>
      <c r="E7" s="68">
        <v>6258</v>
      </c>
      <c r="F7" s="6">
        <f t="shared" si="2"/>
        <v>16748</v>
      </c>
      <c r="G7" s="9">
        <f t="shared" si="0"/>
        <v>4.851244529025493</v>
      </c>
      <c r="H7" s="70">
        <v>67514</v>
      </c>
      <c r="I7" s="52">
        <f t="shared" si="1"/>
        <v>19.556181223586528</v>
      </c>
      <c r="J7" s="4">
        <v>37827</v>
      </c>
      <c r="K7" s="49">
        <v>9.875005873784126</v>
      </c>
      <c r="L7" s="56">
        <v>13615</v>
      </c>
      <c r="M7" s="4">
        <v>9276</v>
      </c>
      <c r="N7" s="95">
        <v>106</v>
      </c>
      <c r="O7" s="32"/>
      <c r="P7" s="100"/>
      <c r="Q7" s="100"/>
      <c r="R7" s="100"/>
    </row>
    <row r="8" spans="1:18" ht="12">
      <c r="A8" s="10" t="s">
        <v>13</v>
      </c>
      <c r="B8" s="67">
        <v>226574</v>
      </c>
      <c r="C8" s="70">
        <v>29040</v>
      </c>
      <c r="D8" s="68">
        <v>12299</v>
      </c>
      <c r="E8" s="68">
        <v>8389</v>
      </c>
      <c r="F8" s="6">
        <f t="shared" si="2"/>
        <v>20688</v>
      </c>
      <c r="G8" s="9">
        <f t="shared" si="0"/>
        <v>9.130791706020991</v>
      </c>
      <c r="H8" s="70">
        <v>43448</v>
      </c>
      <c r="I8" s="52">
        <f t="shared" si="1"/>
        <v>19.176074924748647</v>
      </c>
      <c r="J8" s="4">
        <v>10333</v>
      </c>
      <c r="K8" s="49">
        <v>4.361627136386852</v>
      </c>
      <c r="L8" s="56">
        <v>4851</v>
      </c>
      <c r="M8" s="4">
        <v>1583</v>
      </c>
      <c r="N8" s="95">
        <v>41</v>
      </c>
      <c r="O8" s="32"/>
      <c r="P8" s="100"/>
      <c r="Q8" s="100"/>
      <c r="R8" s="100"/>
    </row>
    <row r="9" spans="1:18" ht="12">
      <c r="A9" s="10" t="s">
        <v>15</v>
      </c>
      <c r="B9" s="67">
        <v>203647</v>
      </c>
      <c r="C9" s="70">
        <v>18454</v>
      </c>
      <c r="D9" s="69">
        <v>6968</v>
      </c>
      <c r="E9" s="69">
        <v>2911</v>
      </c>
      <c r="F9" s="6">
        <f t="shared" si="2"/>
        <v>9879</v>
      </c>
      <c r="G9" s="9">
        <f t="shared" si="0"/>
        <v>4.85104126257691</v>
      </c>
      <c r="H9" s="70">
        <v>46015</v>
      </c>
      <c r="I9" s="52">
        <f t="shared" si="1"/>
        <v>22.59547157581501</v>
      </c>
      <c r="J9" s="4">
        <v>14788</v>
      </c>
      <c r="K9" s="49">
        <v>6.769977338796439</v>
      </c>
      <c r="L9" s="56">
        <v>6741</v>
      </c>
      <c r="M9" s="4">
        <v>2860</v>
      </c>
      <c r="N9" s="95">
        <v>89</v>
      </c>
      <c r="O9" s="32"/>
      <c r="P9" s="100"/>
      <c r="Q9" s="100"/>
      <c r="R9" s="100"/>
    </row>
    <row r="10" spans="1:18" ht="12">
      <c r="A10" s="10" t="s">
        <v>17</v>
      </c>
      <c r="B10" s="67">
        <v>275647</v>
      </c>
      <c r="C10" s="70">
        <v>28657</v>
      </c>
      <c r="D10" s="68">
        <v>10192</v>
      </c>
      <c r="E10" s="68">
        <v>5507</v>
      </c>
      <c r="F10" s="6">
        <f t="shared" si="2"/>
        <v>15699</v>
      </c>
      <c r="G10" s="9">
        <f t="shared" si="0"/>
        <v>5.695327719873607</v>
      </c>
      <c r="H10" s="70">
        <v>61034</v>
      </c>
      <c r="I10" s="52">
        <f t="shared" si="1"/>
        <v>22.142087524986668</v>
      </c>
      <c r="J10" s="4">
        <v>12431</v>
      </c>
      <c r="K10" s="49">
        <v>4.315150757780879</v>
      </c>
      <c r="L10" s="56">
        <v>5901</v>
      </c>
      <c r="M10" s="4">
        <v>1870</v>
      </c>
      <c r="N10" s="95">
        <v>86</v>
      </c>
      <c r="O10" s="32"/>
      <c r="P10" s="100"/>
      <c r="Q10" s="100"/>
      <c r="R10" s="100"/>
    </row>
    <row r="11" spans="1:18" ht="12">
      <c r="A11" s="10" t="s">
        <v>19</v>
      </c>
      <c r="B11" s="67">
        <v>526301</v>
      </c>
      <c r="C11" s="70">
        <v>67437</v>
      </c>
      <c r="D11" s="68">
        <v>24276</v>
      </c>
      <c r="E11" s="68">
        <v>9045</v>
      </c>
      <c r="F11" s="6">
        <f t="shared" si="2"/>
        <v>33321</v>
      </c>
      <c r="G11" s="9">
        <f t="shared" si="0"/>
        <v>6.331167905818154</v>
      </c>
      <c r="H11" s="70">
        <v>112835</v>
      </c>
      <c r="I11" s="52">
        <f t="shared" si="1"/>
        <v>21.43925244299365</v>
      </c>
      <c r="J11" s="4">
        <v>30392</v>
      </c>
      <c r="K11" s="49">
        <v>5.459382460350678</v>
      </c>
      <c r="L11" s="56">
        <v>15258</v>
      </c>
      <c r="M11" s="4">
        <v>4486</v>
      </c>
      <c r="N11" s="95">
        <v>191</v>
      </c>
      <c r="O11" s="32"/>
      <c r="P11" s="100"/>
      <c r="Q11" s="100"/>
      <c r="R11" s="100"/>
    </row>
    <row r="12" spans="1:18" ht="12">
      <c r="A12" s="10" t="s">
        <v>21</v>
      </c>
      <c r="B12" s="67">
        <v>406404</v>
      </c>
      <c r="C12" s="70">
        <v>48239</v>
      </c>
      <c r="D12" s="68">
        <v>13331</v>
      </c>
      <c r="E12" s="68">
        <v>5977</v>
      </c>
      <c r="F12" s="6">
        <f t="shared" si="2"/>
        <v>19308</v>
      </c>
      <c r="G12" s="9">
        <f t="shared" si="0"/>
        <v>4.750937490772729</v>
      </c>
      <c r="H12" s="70">
        <v>82149</v>
      </c>
      <c r="I12" s="52">
        <f t="shared" si="1"/>
        <v>20.213629787108395</v>
      </c>
      <c r="J12" s="4">
        <v>13342</v>
      </c>
      <c r="K12" s="49">
        <v>3.1785889561782605</v>
      </c>
      <c r="L12" s="56">
        <v>4644</v>
      </c>
      <c r="M12" s="4">
        <v>2411</v>
      </c>
      <c r="N12" s="95">
        <v>89</v>
      </c>
      <c r="O12" s="32"/>
      <c r="P12" s="100"/>
      <c r="Q12" s="100"/>
      <c r="R12" s="100"/>
    </row>
    <row r="13" spans="1:18" ht="12">
      <c r="A13" s="10" t="s">
        <v>23</v>
      </c>
      <c r="B13" s="67">
        <v>281317</v>
      </c>
      <c r="C13" s="70">
        <v>31475</v>
      </c>
      <c r="D13" s="68">
        <v>10922</v>
      </c>
      <c r="E13" s="68">
        <v>4264</v>
      </c>
      <c r="F13" s="6">
        <f t="shared" si="2"/>
        <v>15186</v>
      </c>
      <c r="G13" s="9">
        <f t="shared" si="0"/>
        <v>5.39818070006434</v>
      </c>
      <c r="H13" s="70">
        <v>55375</v>
      </c>
      <c r="I13" s="52">
        <f t="shared" si="1"/>
        <v>19.68419967509962</v>
      </c>
      <c r="J13" s="4">
        <v>9195</v>
      </c>
      <c r="K13" s="49">
        <v>3.165101613702704</v>
      </c>
      <c r="L13" s="56">
        <v>1896</v>
      </c>
      <c r="M13" s="4">
        <v>1462</v>
      </c>
      <c r="N13" s="95">
        <v>27</v>
      </c>
      <c r="O13" s="32"/>
      <c r="P13" s="100"/>
      <c r="Q13" s="100"/>
      <c r="R13" s="100"/>
    </row>
    <row r="14" spans="1:18" ht="12">
      <c r="A14" s="10" t="s">
        <v>25</v>
      </c>
      <c r="B14" s="67">
        <v>733672</v>
      </c>
      <c r="C14" s="70">
        <v>79689</v>
      </c>
      <c r="D14" s="69">
        <v>30284</v>
      </c>
      <c r="E14" s="69">
        <v>11468</v>
      </c>
      <c r="F14" s="6">
        <f t="shared" si="2"/>
        <v>41752</v>
      </c>
      <c r="G14" s="9">
        <f t="shared" si="0"/>
        <v>5.690826418344982</v>
      </c>
      <c r="H14" s="70">
        <v>166329</v>
      </c>
      <c r="I14" s="52">
        <f t="shared" si="1"/>
        <v>22.670757504716004</v>
      </c>
      <c r="J14" s="4">
        <v>24122</v>
      </c>
      <c r="K14" s="49">
        <v>3.183186987492643</v>
      </c>
      <c r="L14" s="56">
        <v>8376</v>
      </c>
      <c r="M14" s="4">
        <v>3322</v>
      </c>
      <c r="N14" s="95">
        <v>221</v>
      </c>
      <c r="O14" s="32"/>
      <c r="P14" s="100"/>
      <c r="Q14" s="100"/>
      <c r="R14" s="100"/>
    </row>
    <row r="15" spans="1:18" ht="12">
      <c r="A15" s="10" t="s">
        <v>27</v>
      </c>
      <c r="B15" s="67">
        <v>920372</v>
      </c>
      <c r="C15" s="70">
        <v>108895</v>
      </c>
      <c r="D15" s="68">
        <v>42517</v>
      </c>
      <c r="E15" s="68">
        <v>20659</v>
      </c>
      <c r="F15" s="6">
        <f t="shared" si="2"/>
        <v>63176</v>
      </c>
      <c r="G15" s="9">
        <f t="shared" si="0"/>
        <v>6.864181005071862</v>
      </c>
      <c r="H15" s="70">
        <v>185578</v>
      </c>
      <c r="I15" s="52">
        <f t="shared" si="1"/>
        <v>20.163368724819964</v>
      </c>
      <c r="J15" s="4">
        <v>22164</v>
      </c>
      <c r="K15" s="49">
        <v>2.351528217489836</v>
      </c>
      <c r="L15" s="56">
        <v>6334</v>
      </c>
      <c r="M15" s="4">
        <v>4215</v>
      </c>
      <c r="N15" s="95">
        <v>84</v>
      </c>
      <c r="O15" s="32"/>
      <c r="P15" s="100"/>
      <c r="Q15" s="100"/>
      <c r="R15" s="100"/>
    </row>
    <row r="16" spans="1:18" ht="12">
      <c r="A16" s="10" t="s">
        <v>29</v>
      </c>
      <c r="B16" s="67">
        <v>230506</v>
      </c>
      <c r="C16" s="70">
        <v>24419</v>
      </c>
      <c r="D16" s="68">
        <v>8995</v>
      </c>
      <c r="E16" s="68">
        <v>4822</v>
      </c>
      <c r="F16" s="6">
        <f t="shared" si="2"/>
        <v>13817</v>
      </c>
      <c r="G16" s="9">
        <f t="shared" si="0"/>
        <v>5.9942040554258895</v>
      </c>
      <c r="H16" s="70">
        <v>43148</v>
      </c>
      <c r="I16" s="52">
        <f t="shared" si="1"/>
        <v>18.718818599082017</v>
      </c>
      <c r="J16" s="4">
        <v>10577</v>
      </c>
      <c r="K16" s="49">
        <v>4.3872857065823805</v>
      </c>
      <c r="L16" s="56">
        <v>2189</v>
      </c>
      <c r="M16" s="4">
        <v>1652</v>
      </c>
      <c r="N16" s="95">
        <v>20</v>
      </c>
      <c r="O16" s="32"/>
      <c r="P16" s="100"/>
      <c r="Q16" s="100"/>
      <c r="R16" s="100"/>
    </row>
    <row r="17" spans="1:18" ht="12">
      <c r="A17" s="10" t="s">
        <v>31</v>
      </c>
      <c r="B17" s="67">
        <v>334632</v>
      </c>
      <c r="C17" s="70">
        <v>30189</v>
      </c>
      <c r="D17" s="68">
        <v>10888</v>
      </c>
      <c r="E17" s="68">
        <v>5983</v>
      </c>
      <c r="F17" s="6">
        <f t="shared" si="2"/>
        <v>16871</v>
      </c>
      <c r="G17" s="9">
        <f t="shared" si="0"/>
        <v>5.041657701594588</v>
      </c>
      <c r="H17" s="70">
        <v>67855</v>
      </c>
      <c r="I17" s="52">
        <f t="shared" si="1"/>
        <v>20.277498864424203</v>
      </c>
      <c r="J17" s="4">
        <v>17809</v>
      </c>
      <c r="K17" s="49">
        <v>5.053044339336229</v>
      </c>
      <c r="L17" s="56">
        <v>6815</v>
      </c>
      <c r="M17" s="4">
        <v>2801</v>
      </c>
      <c r="N17" s="95">
        <v>86</v>
      </c>
      <c r="O17" s="32"/>
      <c r="P17" s="100"/>
      <c r="Q17" s="100"/>
      <c r="R17" s="100"/>
    </row>
    <row r="18" spans="1:18" ht="12">
      <c r="A18" s="10" t="s">
        <v>33</v>
      </c>
      <c r="B18" s="67">
        <v>573504</v>
      </c>
      <c r="C18" s="70">
        <v>60888</v>
      </c>
      <c r="D18" s="68">
        <v>22134</v>
      </c>
      <c r="E18" s="68">
        <v>10551</v>
      </c>
      <c r="F18" s="6">
        <f t="shared" si="2"/>
        <v>32685</v>
      </c>
      <c r="G18" s="9">
        <f t="shared" si="0"/>
        <v>5.699175594241714</v>
      </c>
      <c r="H18" s="70">
        <v>120139</v>
      </c>
      <c r="I18" s="52">
        <f t="shared" si="1"/>
        <v>20.948240988728937</v>
      </c>
      <c r="J18" s="4">
        <v>16735</v>
      </c>
      <c r="K18" s="49">
        <v>2.8352921443686374</v>
      </c>
      <c r="L18" s="56">
        <v>5682</v>
      </c>
      <c r="M18" s="4">
        <v>2491</v>
      </c>
      <c r="N18" s="95">
        <v>117</v>
      </c>
      <c r="O18" s="32"/>
      <c r="P18" s="100"/>
      <c r="Q18" s="100"/>
      <c r="R18" s="100"/>
    </row>
    <row r="19" spans="1:18" ht="12">
      <c r="A19" s="10" t="s">
        <v>35</v>
      </c>
      <c r="B19" s="67">
        <v>287300</v>
      </c>
      <c r="C19" s="70">
        <v>26247</v>
      </c>
      <c r="D19" s="69">
        <v>10040</v>
      </c>
      <c r="E19" s="69">
        <v>7200</v>
      </c>
      <c r="F19" s="6">
        <f t="shared" si="2"/>
        <v>17240</v>
      </c>
      <c r="G19" s="9">
        <f t="shared" si="0"/>
        <v>6.000696136442743</v>
      </c>
      <c r="H19" s="70">
        <v>57293</v>
      </c>
      <c r="I19" s="52">
        <f t="shared" si="1"/>
        <v>19.941872607030977</v>
      </c>
      <c r="J19" s="4">
        <v>26458</v>
      </c>
      <c r="K19" s="49">
        <v>8.432613670408404</v>
      </c>
      <c r="L19" s="56">
        <v>12414</v>
      </c>
      <c r="M19" s="4">
        <v>2339</v>
      </c>
      <c r="N19" s="95">
        <v>100</v>
      </c>
      <c r="O19" s="32"/>
      <c r="P19" s="100"/>
      <c r="Q19" s="100"/>
      <c r="R19" s="100"/>
    </row>
    <row r="20" spans="1:18" ht="12">
      <c r="A20" s="10" t="s">
        <v>37</v>
      </c>
      <c r="B20" s="67">
        <v>353158</v>
      </c>
      <c r="C20" s="70">
        <v>36981</v>
      </c>
      <c r="D20" s="68">
        <v>14048</v>
      </c>
      <c r="E20" s="68">
        <v>6599</v>
      </c>
      <c r="F20" s="6">
        <f t="shared" si="2"/>
        <v>20647</v>
      </c>
      <c r="G20" s="9">
        <f t="shared" si="0"/>
        <v>5.84639170003228</v>
      </c>
      <c r="H20" s="70">
        <v>87212</v>
      </c>
      <c r="I20" s="52">
        <f t="shared" si="1"/>
        <v>24.694895769032556</v>
      </c>
      <c r="J20" s="4">
        <v>22271</v>
      </c>
      <c r="K20" s="49">
        <v>5.93214695721428</v>
      </c>
      <c r="L20" s="56">
        <v>11087</v>
      </c>
      <c r="M20" s="4">
        <v>2326</v>
      </c>
      <c r="N20" s="95">
        <v>263</v>
      </c>
      <c r="O20" s="32"/>
      <c r="P20" s="100"/>
      <c r="Q20" s="100"/>
      <c r="R20" s="100"/>
    </row>
    <row r="21" spans="1:18" ht="12">
      <c r="A21" s="10" t="s">
        <v>39</v>
      </c>
      <c r="B21" s="67">
        <v>216535</v>
      </c>
      <c r="C21" s="70">
        <v>24620</v>
      </c>
      <c r="D21" s="68">
        <v>9006</v>
      </c>
      <c r="E21" s="68">
        <v>4173</v>
      </c>
      <c r="F21" s="6">
        <f t="shared" si="2"/>
        <v>13179</v>
      </c>
      <c r="G21" s="9">
        <f t="shared" si="0"/>
        <v>6.086313990809799</v>
      </c>
      <c r="H21" s="70">
        <v>50143</v>
      </c>
      <c r="I21" s="52">
        <f t="shared" si="1"/>
        <v>23.1569954048999</v>
      </c>
      <c r="J21" s="4">
        <v>18264</v>
      </c>
      <c r="K21" s="49">
        <v>7.778568051823048</v>
      </c>
      <c r="L21" s="56">
        <v>7466</v>
      </c>
      <c r="M21" s="4">
        <v>4605</v>
      </c>
      <c r="N21" s="95">
        <v>316</v>
      </c>
      <c r="O21" s="32"/>
      <c r="P21" s="100"/>
      <c r="Q21" s="100"/>
      <c r="R21" s="100"/>
    </row>
    <row r="22" spans="1:18" ht="12">
      <c r="A22" s="10" t="s">
        <v>41</v>
      </c>
      <c r="B22" s="67">
        <v>570213</v>
      </c>
      <c r="C22" s="70">
        <v>61475</v>
      </c>
      <c r="D22" s="68">
        <v>24086</v>
      </c>
      <c r="E22" s="68">
        <v>11344</v>
      </c>
      <c r="F22" s="6">
        <f t="shared" si="2"/>
        <v>35430</v>
      </c>
      <c r="G22" s="9">
        <f t="shared" si="0"/>
        <v>6.213467598949866</v>
      </c>
      <c r="H22" s="70">
        <v>132310</v>
      </c>
      <c r="I22" s="52">
        <f t="shared" si="1"/>
        <v>23.203609879115348</v>
      </c>
      <c r="J22" s="4">
        <v>27254</v>
      </c>
      <c r="K22" s="49">
        <v>4.561590849369086</v>
      </c>
      <c r="L22" s="56">
        <v>14436</v>
      </c>
      <c r="M22" s="4">
        <v>3141</v>
      </c>
      <c r="N22" s="95">
        <v>307</v>
      </c>
      <c r="O22" s="32"/>
      <c r="P22" s="100"/>
      <c r="Q22" s="100"/>
      <c r="R22" s="100"/>
    </row>
    <row r="23" spans="1:18" ht="12">
      <c r="A23" s="10" t="s">
        <v>43</v>
      </c>
      <c r="B23" s="67">
        <v>740099</v>
      </c>
      <c r="C23" s="70">
        <v>87649</v>
      </c>
      <c r="D23" s="68">
        <v>34200</v>
      </c>
      <c r="E23" s="68">
        <v>15228</v>
      </c>
      <c r="F23" s="6">
        <f t="shared" si="2"/>
        <v>49428</v>
      </c>
      <c r="G23" s="9">
        <f t="shared" si="0"/>
        <v>6.67856597563299</v>
      </c>
      <c r="H23" s="70">
        <v>161380</v>
      </c>
      <c r="I23" s="52">
        <f t="shared" si="1"/>
        <v>21.805190927159746</v>
      </c>
      <c r="J23" s="4">
        <v>20128</v>
      </c>
      <c r="K23" s="49">
        <v>2.647630247281404</v>
      </c>
      <c r="L23" s="56">
        <v>8822</v>
      </c>
      <c r="M23" s="4">
        <v>4074</v>
      </c>
      <c r="N23" s="95">
        <v>219</v>
      </c>
      <c r="O23" s="32"/>
      <c r="P23" s="100"/>
      <c r="Q23" s="100"/>
      <c r="R23" s="100"/>
    </row>
    <row r="24" spans="1:18" ht="12">
      <c r="A24" s="10" t="s">
        <v>45</v>
      </c>
      <c r="B24" s="67">
        <v>691002</v>
      </c>
      <c r="C24" s="70">
        <v>77773</v>
      </c>
      <c r="D24" s="69">
        <v>31215</v>
      </c>
      <c r="E24" s="69">
        <v>13895</v>
      </c>
      <c r="F24" s="6">
        <f t="shared" si="2"/>
        <v>45110</v>
      </c>
      <c r="G24" s="9">
        <f t="shared" si="0"/>
        <v>6.528201076118448</v>
      </c>
      <c r="H24" s="70">
        <v>171715</v>
      </c>
      <c r="I24" s="52">
        <f t="shared" si="1"/>
        <v>24.85014515153357</v>
      </c>
      <c r="J24" s="4">
        <v>33606</v>
      </c>
      <c r="K24" s="49">
        <v>4.637817965023848</v>
      </c>
      <c r="L24" s="56">
        <v>15060</v>
      </c>
      <c r="M24" s="4">
        <v>7092</v>
      </c>
      <c r="N24" s="95">
        <v>532</v>
      </c>
      <c r="O24" s="32"/>
      <c r="P24" s="100"/>
      <c r="Q24" s="100"/>
      <c r="R24" s="100"/>
    </row>
    <row r="25" spans="1:18" ht="12">
      <c r="A25" s="10" t="s">
        <v>47</v>
      </c>
      <c r="B25" s="67">
        <v>463691</v>
      </c>
      <c r="C25" s="70">
        <v>53146</v>
      </c>
      <c r="D25" s="68">
        <v>20630</v>
      </c>
      <c r="E25" s="68">
        <v>9099</v>
      </c>
      <c r="F25" s="6">
        <f t="shared" si="2"/>
        <v>29729</v>
      </c>
      <c r="G25" s="9">
        <f t="shared" si="0"/>
        <v>6.411381717566224</v>
      </c>
      <c r="H25" s="70">
        <v>114217</v>
      </c>
      <c r="I25" s="52">
        <f t="shared" si="1"/>
        <v>24.6321364874453</v>
      </c>
      <c r="J25" s="4">
        <v>22363</v>
      </c>
      <c r="K25" s="49">
        <v>4.6009291148720095</v>
      </c>
      <c r="L25" s="56">
        <v>11671</v>
      </c>
      <c r="M25" s="4">
        <v>3022</v>
      </c>
      <c r="N25" s="95">
        <v>260</v>
      </c>
      <c r="O25" s="32"/>
      <c r="P25" s="100"/>
      <c r="Q25" s="100"/>
      <c r="R25" s="100"/>
    </row>
    <row r="26" spans="1:18" ht="12">
      <c r="A26" s="10" t="s">
        <v>49</v>
      </c>
      <c r="B26" s="67">
        <v>696123</v>
      </c>
      <c r="C26" s="70">
        <v>87549</v>
      </c>
      <c r="D26" s="68">
        <v>34206</v>
      </c>
      <c r="E26" s="68">
        <v>15723</v>
      </c>
      <c r="F26" s="6">
        <f t="shared" si="2"/>
        <v>49929</v>
      </c>
      <c r="G26" s="9">
        <f t="shared" si="0"/>
        <v>7.172439353390134</v>
      </c>
      <c r="H26" s="70">
        <v>147812</v>
      </c>
      <c r="I26" s="52">
        <f t="shared" si="1"/>
        <v>21.23360383150679</v>
      </c>
      <c r="J26" s="4">
        <v>36748</v>
      </c>
      <c r="K26" s="49">
        <v>5.014252167161751</v>
      </c>
      <c r="L26" s="56">
        <v>15596</v>
      </c>
      <c r="M26" s="4">
        <v>4133</v>
      </c>
      <c r="N26" s="95">
        <v>166</v>
      </c>
      <c r="O26" s="32"/>
      <c r="P26" s="100"/>
      <c r="Q26" s="100"/>
      <c r="R26" s="100"/>
    </row>
    <row r="27" spans="1:18" ht="12">
      <c r="A27" s="10" t="s">
        <v>63</v>
      </c>
      <c r="B27" s="8">
        <v>9572763</v>
      </c>
      <c r="C27" s="8">
        <v>1082862</v>
      </c>
      <c r="D27" s="8">
        <v>404361</v>
      </c>
      <c r="E27" s="7">
        <v>196588</v>
      </c>
      <c r="F27" s="6">
        <f t="shared" si="2"/>
        <v>600949</v>
      </c>
      <c r="G27" s="9">
        <f t="shared" si="0"/>
        <v>6.2776964184739565</v>
      </c>
      <c r="H27" s="5">
        <v>2054070</v>
      </c>
      <c r="I27" s="52">
        <f t="shared" si="1"/>
        <v>21.4574412841935</v>
      </c>
      <c r="J27" s="5">
        <v>456873</v>
      </c>
      <c r="K27" s="49">
        <v>4.555230120016319</v>
      </c>
      <c r="L27" s="4">
        <v>188005</v>
      </c>
      <c r="M27" s="5">
        <v>74369</v>
      </c>
      <c r="N27" s="95">
        <v>3387</v>
      </c>
      <c r="O27" s="32"/>
      <c r="P27" s="100"/>
      <c r="Q27" s="100"/>
      <c r="R27" s="100"/>
    </row>
    <row r="28" spans="1:18" ht="12">
      <c r="A28" s="10" t="s">
        <v>107</v>
      </c>
      <c r="B28" s="8">
        <v>13843525</v>
      </c>
      <c r="C28" s="8">
        <v>1600618</v>
      </c>
      <c r="D28" s="8">
        <v>619291</v>
      </c>
      <c r="E28" s="8">
        <v>304405</v>
      </c>
      <c r="F28" s="8">
        <f t="shared" si="2"/>
        <v>923696</v>
      </c>
      <c r="G28" s="9">
        <f t="shared" si="0"/>
        <v>6.672404607930423</v>
      </c>
      <c r="H28" s="8">
        <v>3138567</v>
      </c>
      <c r="I28" s="52">
        <f t="shared" si="1"/>
        <v>22.671732813716158</v>
      </c>
      <c r="J28" s="8">
        <v>546436</v>
      </c>
      <c r="K28" s="49">
        <v>3.7973417718088327</v>
      </c>
      <c r="L28" s="8">
        <v>219636</v>
      </c>
      <c r="M28" s="8">
        <v>87590</v>
      </c>
      <c r="N28" s="8">
        <v>4777</v>
      </c>
      <c r="O28" s="32"/>
      <c r="P28" s="100"/>
      <c r="Q28" s="100"/>
      <c r="R28" s="100"/>
    </row>
    <row r="29" spans="9:15" ht="12">
      <c r="I29" s="21"/>
      <c r="J29" s="21"/>
      <c r="K29" s="21"/>
      <c r="L29" s="21"/>
      <c r="M29" s="21"/>
      <c r="N29" s="21"/>
      <c r="O29" s="32"/>
    </row>
    <row r="30" spans="1:15" ht="12">
      <c r="A30" s="13" t="s">
        <v>114</v>
      </c>
      <c r="I30" s="21"/>
      <c r="J30" s="21"/>
      <c r="K30" s="21"/>
      <c r="L30" s="21"/>
      <c r="M30" s="21"/>
      <c r="N30" s="21"/>
      <c r="O30" s="32"/>
    </row>
    <row r="31" spans="1:7" ht="12">
      <c r="A31" s="17" t="s">
        <v>64</v>
      </c>
      <c r="G31" s="26"/>
    </row>
    <row r="32" spans="1:7" ht="12">
      <c r="A32" s="29" t="s">
        <v>115</v>
      </c>
      <c r="G32" s="26"/>
    </row>
    <row r="33" spans="1:7" ht="12">
      <c r="A33" s="29" t="s">
        <v>104</v>
      </c>
      <c r="G33" s="26"/>
    </row>
    <row r="34" spans="1:14" ht="12" customHeight="1">
      <c r="A34" s="109" t="s">
        <v>90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ht="12">
      <c r="G36" s="26"/>
    </row>
    <row r="37" ht="12">
      <c r="G37" s="26"/>
    </row>
  </sheetData>
  <sheetProtection/>
  <mergeCells count="1">
    <mergeCell ref="A34:N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4.25">
      <c r="A1" s="24" t="s">
        <v>89</v>
      </c>
    </row>
    <row r="3" spans="1:16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93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102</v>
      </c>
      <c r="N3" s="55" t="s">
        <v>103</v>
      </c>
      <c r="P3" s="101"/>
    </row>
    <row r="4" spans="1:18" s="58" customFormat="1" ht="12">
      <c r="A4" s="48" t="s">
        <v>6</v>
      </c>
      <c r="B4" s="67">
        <v>561828</v>
      </c>
      <c r="C4" s="70">
        <v>63868</v>
      </c>
      <c r="D4" s="68">
        <v>26109</v>
      </c>
      <c r="E4" s="68">
        <v>15166</v>
      </c>
      <c r="F4" s="63">
        <f aca="true" t="shared" si="0" ref="F4:F30">SUM(D4:E4)</f>
        <v>41275</v>
      </c>
      <c r="G4" s="28">
        <f aca="true" t="shared" si="1" ref="G4:G30">F4/B4*100</f>
        <v>7.346554461507793</v>
      </c>
      <c r="H4" s="70">
        <v>153209</v>
      </c>
      <c r="I4" s="28">
        <f aca="true" t="shared" si="2" ref="I4:I30">H4/B4*100</f>
        <v>27.269733797532343</v>
      </c>
      <c r="J4" s="4">
        <v>13137</v>
      </c>
      <c r="K4" s="49">
        <v>2.2848347290704654</v>
      </c>
      <c r="L4" s="4">
        <v>5213</v>
      </c>
      <c r="M4" s="96">
        <v>1758</v>
      </c>
      <c r="N4" s="56">
        <v>114</v>
      </c>
      <c r="O4" s="102"/>
      <c r="P4" s="102"/>
      <c r="Q4" s="102"/>
      <c r="R4" s="102"/>
    </row>
    <row r="5" spans="1:17" s="58" customFormat="1" ht="12">
      <c r="A5" s="48" t="s">
        <v>8</v>
      </c>
      <c r="B5" s="67">
        <v>184577</v>
      </c>
      <c r="C5" s="70">
        <v>22114</v>
      </c>
      <c r="D5" s="68">
        <v>8599</v>
      </c>
      <c r="E5" s="68">
        <v>3776</v>
      </c>
      <c r="F5" s="63">
        <f t="shared" si="0"/>
        <v>12375</v>
      </c>
      <c r="G5" s="28">
        <f t="shared" si="1"/>
        <v>6.704518981238182</v>
      </c>
      <c r="H5" s="70">
        <v>45506</v>
      </c>
      <c r="I5" s="28">
        <f t="shared" si="2"/>
        <v>24.654209354361594</v>
      </c>
      <c r="J5" s="4">
        <v>4650</v>
      </c>
      <c r="K5" s="49">
        <v>2.4573660207052903</v>
      </c>
      <c r="L5" s="4">
        <v>1959</v>
      </c>
      <c r="M5" s="96">
        <v>749</v>
      </c>
      <c r="N5" s="56">
        <v>97</v>
      </c>
      <c r="O5" s="102"/>
      <c r="P5" s="102"/>
      <c r="Q5" s="102"/>
    </row>
    <row r="6" spans="1:17" s="58" customFormat="1" ht="12">
      <c r="A6" s="48" t="s">
        <v>10</v>
      </c>
      <c r="B6" s="67">
        <v>147643</v>
      </c>
      <c r="C6" s="70">
        <v>17606</v>
      </c>
      <c r="D6" s="68">
        <v>7731</v>
      </c>
      <c r="E6" s="68">
        <v>4257</v>
      </c>
      <c r="F6" s="63">
        <f t="shared" si="0"/>
        <v>11988</v>
      </c>
      <c r="G6" s="28">
        <f t="shared" si="1"/>
        <v>8.119585757536761</v>
      </c>
      <c r="H6" s="70">
        <v>32893</v>
      </c>
      <c r="I6" s="28">
        <f t="shared" si="2"/>
        <v>22.27873993348821</v>
      </c>
      <c r="J6" s="4">
        <v>3223</v>
      </c>
      <c r="K6" s="49">
        <v>2.136332904696883</v>
      </c>
      <c r="L6" s="4">
        <v>1132</v>
      </c>
      <c r="M6" s="96">
        <v>517</v>
      </c>
      <c r="N6" s="56">
        <v>16</v>
      </c>
      <c r="O6" s="102"/>
      <c r="P6" s="102"/>
      <c r="Q6" s="102"/>
    </row>
    <row r="7" spans="1:17" s="58" customFormat="1" ht="12">
      <c r="A7" s="48" t="s">
        <v>12</v>
      </c>
      <c r="B7" s="67">
        <v>190126</v>
      </c>
      <c r="C7" s="70">
        <v>24035</v>
      </c>
      <c r="D7" s="68">
        <v>9586</v>
      </c>
      <c r="E7" s="68">
        <v>4214</v>
      </c>
      <c r="F7" s="63">
        <f t="shared" si="0"/>
        <v>13800</v>
      </c>
      <c r="G7" s="28">
        <f t="shared" si="1"/>
        <v>7.258344466301295</v>
      </c>
      <c r="H7" s="70">
        <v>41432</v>
      </c>
      <c r="I7" s="28">
        <f t="shared" si="2"/>
        <v>21.791864342593858</v>
      </c>
      <c r="J7" s="4">
        <v>3673</v>
      </c>
      <c r="K7" s="49">
        <v>1.8952626174541662</v>
      </c>
      <c r="L7" s="4">
        <v>1155</v>
      </c>
      <c r="M7" s="96">
        <v>656</v>
      </c>
      <c r="N7" s="56">
        <v>30</v>
      </c>
      <c r="O7" s="102"/>
      <c r="P7" s="102"/>
      <c r="Q7" s="102"/>
    </row>
    <row r="8" spans="1:17" s="58" customFormat="1" ht="12">
      <c r="A8" s="48" t="s">
        <v>14</v>
      </c>
      <c r="B8" s="67">
        <v>132145</v>
      </c>
      <c r="C8" s="70">
        <v>13759</v>
      </c>
      <c r="D8" s="68">
        <v>5853</v>
      </c>
      <c r="E8" s="68">
        <v>3126</v>
      </c>
      <c r="F8" s="63">
        <f t="shared" si="0"/>
        <v>8979</v>
      </c>
      <c r="G8" s="28">
        <f t="shared" si="1"/>
        <v>6.794808732831359</v>
      </c>
      <c r="H8" s="70">
        <v>40707</v>
      </c>
      <c r="I8" s="28">
        <f t="shared" si="2"/>
        <v>30.804797760036323</v>
      </c>
      <c r="J8" s="4">
        <v>1986</v>
      </c>
      <c r="K8" s="49">
        <v>1.480642058882734</v>
      </c>
      <c r="L8" s="4">
        <v>346</v>
      </c>
      <c r="M8" s="96">
        <v>198</v>
      </c>
      <c r="N8" s="56">
        <v>12</v>
      </c>
      <c r="O8" s="102"/>
      <c r="P8" s="102"/>
      <c r="Q8" s="102"/>
    </row>
    <row r="9" spans="1:17" s="58" customFormat="1" ht="12">
      <c r="A9" s="48" t="s">
        <v>16</v>
      </c>
      <c r="B9" s="67">
        <v>260255</v>
      </c>
      <c r="C9" s="70">
        <v>33719</v>
      </c>
      <c r="D9" s="69">
        <v>14275</v>
      </c>
      <c r="E9" s="69">
        <v>6171</v>
      </c>
      <c r="F9" s="63">
        <f t="shared" si="0"/>
        <v>20446</v>
      </c>
      <c r="G9" s="28">
        <f t="shared" si="1"/>
        <v>7.856141092390157</v>
      </c>
      <c r="H9" s="70">
        <v>57533</v>
      </c>
      <c r="I9" s="28">
        <f t="shared" si="2"/>
        <v>22.10639565041978</v>
      </c>
      <c r="J9" s="4">
        <v>5312</v>
      </c>
      <c r="K9" s="49">
        <v>2.0002485248543684</v>
      </c>
      <c r="L9" s="4">
        <v>1793</v>
      </c>
      <c r="M9" s="96">
        <v>787</v>
      </c>
      <c r="N9" s="56">
        <v>22</v>
      </c>
      <c r="O9" s="102"/>
      <c r="P9" s="102"/>
      <c r="Q9" s="102"/>
    </row>
    <row r="10" spans="1:17" s="58" customFormat="1" ht="12">
      <c r="A10" s="48" t="s">
        <v>18</v>
      </c>
      <c r="B10" s="67">
        <v>113552</v>
      </c>
      <c r="C10" s="70">
        <v>13921</v>
      </c>
      <c r="D10" s="68">
        <v>5835</v>
      </c>
      <c r="E10" s="68">
        <v>2675</v>
      </c>
      <c r="F10" s="63">
        <f t="shared" si="0"/>
        <v>8510</v>
      </c>
      <c r="G10" s="28">
        <f t="shared" si="1"/>
        <v>7.494363815696774</v>
      </c>
      <c r="H10" s="70">
        <v>30033</v>
      </c>
      <c r="I10" s="28">
        <f t="shared" si="2"/>
        <v>26.44867549668874</v>
      </c>
      <c r="J10" s="4">
        <v>2755</v>
      </c>
      <c r="K10" s="49">
        <v>2.3687310308064005</v>
      </c>
      <c r="L10" s="4">
        <v>695</v>
      </c>
      <c r="M10" s="96">
        <v>476</v>
      </c>
      <c r="N10" s="56">
        <v>43</v>
      </c>
      <c r="O10" s="102"/>
      <c r="P10" s="102"/>
      <c r="Q10" s="102"/>
    </row>
    <row r="11" spans="1:17" s="58" customFormat="1" ht="12">
      <c r="A11" s="48" t="s">
        <v>20</v>
      </c>
      <c r="B11" s="67">
        <v>237815</v>
      </c>
      <c r="C11" s="70">
        <v>29680</v>
      </c>
      <c r="D11" s="68">
        <v>12121</v>
      </c>
      <c r="E11" s="68">
        <v>5920</v>
      </c>
      <c r="F11" s="63">
        <f t="shared" si="0"/>
        <v>18041</v>
      </c>
      <c r="G11" s="28">
        <f t="shared" si="1"/>
        <v>7.586148897252065</v>
      </c>
      <c r="H11" s="70">
        <v>51334</v>
      </c>
      <c r="I11" s="28">
        <f t="shared" si="2"/>
        <v>21.58568635283729</v>
      </c>
      <c r="J11" s="4">
        <v>4550</v>
      </c>
      <c r="K11" s="49">
        <v>1.8773337734408848</v>
      </c>
      <c r="L11" s="4">
        <v>1594</v>
      </c>
      <c r="M11" s="96">
        <v>977</v>
      </c>
      <c r="N11" s="56">
        <v>48</v>
      </c>
      <c r="O11" s="102"/>
      <c r="P11" s="102"/>
      <c r="Q11" s="102"/>
    </row>
    <row r="12" spans="1:17" s="58" customFormat="1" ht="12">
      <c r="A12" s="48" t="s">
        <v>22</v>
      </c>
      <c r="B12" s="67">
        <v>429152</v>
      </c>
      <c r="C12" s="70">
        <v>52142</v>
      </c>
      <c r="D12" s="68">
        <v>22689</v>
      </c>
      <c r="E12" s="68">
        <v>12689</v>
      </c>
      <c r="F12" s="63">
        <f t="shared" si="0"/>
        <v>35378</v>
      </c>
      <c r="G12" s="28">
        <f t="shared" si="1"/>
        <v>8.243699202147491</v>
      </c>
      <c r="H12" s="70">
        <v>116195</v>
      </c>
      <c r="I12" s="28">
        <f t="shared" si="2"/>
        <v>27.075488405040637</v>
      </c>
      <c r="J12" s="4">
        <v>7090</v>
      </c>
      <c r="K12" s="49">
        <v>1.6252447036278028</v>
      </c>
      <c r="L12" s="4">
        <v>2725</v>
      </c>
      <c r="M12" s="96">
        <v>986</v>
      </c>
      <c r="N12" s="56">
        <v>98</v>
      </c>
      <c r="O12" s="102"/>
      <c r="P12" s="102"/>
      <c r="Q12" s="102"/>
    </row>
    <row r="13" spans="1:17" s="58" customFormat="1" ht="12">
      <c r="A13" s="48" t="s">
        <v>24</v>
      </c>
      <c r="B13" s="67">
        <v>123828</v>
      </c>
      <c r="C13" s="70">
        <v>15425</v>
      </c>
      <c r="D13" s="68">
        <v>6267</v>
      </c>
      <c r="E13" s="68">
        <v>3777</v>
      </c>
      <c r="F13" s="63">
        <f t="shared" si="0"/>
        <v>10044</v>
      </c>
      <c r="G13" s="28">
        <f t="shared" si="1"/>
        <v>8.11125109022192</v>
      </c>
      <c r="H13" s="70">
        <v>26159</v>
      </c>
      <c r="I13" s="28">
        <f t="shared" si="2"/>
        <v>21.1252705365507</v>
      </c>
      <c r="J13" s="4">
        <v>2815</v>
      </c>
      <c r="K13" s="49">
        <v>2.22278373064441</v>
      </c>
      <c r="L13" s="4">
        <v>1169</v>
      </c>
      <c r="M13" s="96">
        <v>275</v>
      </c>
      <c r="N13" s="56">
        <v>11</v>
      </c>
      <c r="O13" s="102"/>
      <c r="P13" s="102"/>
      <c r="Q13" s="102"/>
    </row>
    <row r="14" spans="1:18" s="58" customFormat="1" ht="12">
      <c r="A14" s="48" t="s">
        <v>26</v>
      </c>
      <c r="B14" s="67">
        <v>195543</v>
      </c>
      <c r="C14" s="70">
        <v>25580</v>
      </c>
      <c r="D14" s="69">
        <v>10756</v>
      </c>
      <c r="E14" s="69">
        <v>4852</v>
      </c>
      <c r="F14" s="63">
        <f t="shared" si="0"/>
        <v>15608</v>
      </c>
      <c r="G14" s="28">
        <f t="shared" si="1"/>
        <v>7.981876109091095</v>
      </c>
      <c r="H14" s="70">
        <v>45562</v>
      </c>
      <c r="I14" s="28">
        <f t="shared" si="2"/>
        <v>23.300245981702233</v>
      </c>
      <c r="J14" s="4">
        <v>5091</v>
      </c>
      <c r="K14" s="49">
        <v>2.537456263644248</v>
      </c>
      <c r="L14" s="4">
        <v>1832</v>
      </c>
      <c r="M14" s="96">
        <v>1010</v>
      </c>
      <c r="N14" s="56">
        <v>460</v>
      </c>
      <c r="O14" s="102"/>
      <c r="P14" s="102"/>
      <c r="Q14" s="102"/>
      <c r="R14" s="102"/>
    </row>
    <row r="15" spans="1:17" s="58" customFormat="1" ht="12">
      <c r="A15" s="48" t="s">
        <v>28</v>
      </c>
      <c r="B15" s="67">
        <v>187027</v>
      </c>
      <c r="C15" s="70">
        <v>23418</v>
      </c>
      <c r="D15" s="68">
        <v>9366</v>
      </c>
      <c r="E15" s="68">
        <v>4194</v>
      </c>
      <c r="F15" s="63">
        <f t="shared" si="0"/>
        <v>13560</v>
      </c>
      <c r="G15" s="28">
        <f t="shared" si="1"/>
        <v>7.2502900650708195</v>
      </c>
      <c r="H15" s="70">
        <v>46496</v>
      </c>
      <c r="I15" s="28">
        <f t="shared" si="2"/>
        <v>24.86058162725168</v>
      </c>
      <c r="J15" s="4">
        <v>3367</v>
      </c>
      <c r="K15" s="49">
        <v>1.768438081031965</v>
      </c>
      <c r="L15" s="4">
        <v>1298</v>
      </c>
      <c r="M15" s="96">
        <v>496</v>
      </c>
      <c r="N15" s="56" t="s">
        <v>113</v>
      </c>
      <c r="O15" s="102"/>
      <c r="P15" s="102"/>
      <c r="Q15" s="102"/>
    </row>
    <row r="16" spans="1:17" s="58" customFormat="1" ht="12">
      <c r="A16" s="48" t="s">
        <v>30</v>
      </c>
      <c r="B16" s="67">
        <v>151575</v>
      </c>
      <c r="C16" s="70">
        <v>17975</v>
      </c>
      <c r="D16" s="68">
        <v>7332</v>
      </c>
      <c r="E16" s="68">
        <v>4068</v>
      </c>
      <c r="F16" s="63">
        <f t="shared" si="0"/>
        <v>11400</v>
      </c>
      <c r="G16" s="28">
        <f t="shared" si="1"/>
        <v>7.52102919346858</v>
      </c>
      <c r="H16" s="70">
        <v>40712</v>
      </c>
      <c r="I16" s="28">
        <f t="shared" si="2"/>
        <v>26.85931057232393</v>
      </c>
      <c r="J16" s="4">
        <v>2999</v>
      </c>
      <c r="K16" s="49">
        <v>1.9401710507588599</v>
      </c>
      <c r="L16" s="4">
        <v>1224</v>
      </c>
      <c r="M16" s="96">
        <v>425</v>
      </c>
      <c r="N16" s="56">
        <v>90</v>
      </c>
      <c r="O16" s="102"/>
      <c r="P16" s="102"/>
      <c r="Q16" s="102"/>
    </row>
    <row r="17" spans="1:17" s="58" customFormat="1" ht="12">
      <c r="A17" s="48" t="s">
        <v>32</v>
      </c>
      <c r="B17" s="67">
        <v>126862</v>
      </c>
      <c r="C17" s="70">
        <v>15724</v>
      </c>
      <c r="D17" s="68">
        <v>6366</v>
      </c>
      <c r="E17" s="68">
        <v>3031</v>
      </c>
      <c r="F17" s="63">
        <f t="shared" si="0"/>
        <v>9397</v>
      </c>
      <c r="G17" s="28">
        <f t="shared" si="1"/>
        <v>7.407261433683845</v>
      </c>
      <c r="H17" s="70">
        <v>27747</v>
      </c>
      <c r="I17" s="28">
        <f t="shared" si="2"/>
        <v>21.87179770143936</v>
      </c>
      <c r="J17" s="4">
        <v>2567</v>
      </c>
      <c r="K17" s="49">
        <v>1.983326766026161</v>
      </c>
      <c r="L17" s="4">
        <v>1198</v>
      </c>
      <c r="M17" s="96">
        <v>370</v>
      </c>
      <c r="N17" s="56">
        <v>31</v>
      </c>
      <c r="O17" s="102"/>
      <c r="P17" s="102"/>
      <c r="Q17" s="102"/>
    </row>
    <row r="18" spans="1:17" s="58" customFormat="1" ht="12">
      <c r="A18" s="48" t="s">
        <v>34</v>
      </c>
      <c r="B18" s="67">
        <v>76371</v>
      </c>
      <c r="C18" s="70">
        <v>8671</v>
      </c>
      <c r="D18" s="68">
        <v>4465</v>
      </c>
      <c r="E18" s="68">
        <v>2324</v>
      </c>
      <c r="F18" s="63">
        <f t="shared" si="0"/>
        <v>6789</v>
      </c>
      <c r="G18" s="28">
        <f t="shared" si="1"/>
        <v>8.88949994107711</v>
      </c>
      <c r="H18" s="70">
        <v>18008</v>
      </c>
      <c r="I18" s="28">
        <f t="shared" si="2"/>
        <v>23.579631011771486</v>
      </c>
      <c r="J18" s="4">
        <v>1761</v>
      </c>
      <c r="K18" s="49">
        <v>2.2538780525264936</v>
      </c>
      <c r="L18" s="4">
        <v>686</v>
      </c>
      <c r="M18" s="96">
        <v>317</v>
      </c>
      <c r="N18" s="56">
        <v>27</v>
      </c>
      <c r="O18" s="102"/>
      <c r="P18" s="102"/>
      <c r="Q18" s="102"/>
    </row>
    <row r="19" spans="1:17" s="58" customFormat="1" ht="12">
      <c r="A19" s="11" t="s">
        <v>36</v>
      </c>
      <c r="B19" s="67">
        <v>57024</v>
      </c>
      <c r="C19" s="70">
        <v>5849</v>
      </c>
      <c r="D19" s="69">
        <v>2346</v>
      </c>
      <c r="E19" s="69">
        <v>1045</v>
      </c>
      <c r="F19" s="63">
        <f t="shared" si="0"/>
        <v>3391</v>
      </c>
      <c r="G19" s="28">
        <f t="shared" si="1"/>
        <v>5.946618967452301</v>
      </c>
      <c r="H19" s="70">
        <v>15265</v>
      </c>
      <c r="I19" s="28">
        <f t="shared" si="2"/>
        <v>26.769430415263752</v>
      </c>
      <c r="J19" s="4">
        <v>3621</v>
      </c>
      <c r="K19" s="49">
        <v>5.970813752164235</v>
      </c>
      <c r="L19" s="4">
        <v>596</v>
      </c>
      <c r="M19" s="96">
        <v>199</v>
      </c>
      <c r="N19" s="56">
        <v>23</v>
      </c>
      <c r="O19" s="102"/>
      <c r="P19" s="102"/>
      <c r="Q19" s="102"/>
    </row>
    <row r="20" spans="1:17" s="58" customFormat="1" ht="12">
      <c r="A20" s="11" t="s">
        <v>38</v>
      </c>
      <c r="B20" s="67">
        <v>83268</v>
      </c>
      <c r="C20" s="70">
        <v>9880</v>
      </c>
      <c r="D20" s="68">
        <v>3622</v>
      </c>
      <c r="E20" s="68">
        <v>1289</v>
      </c>
      <c r="F20" s="63">
        <f t="shared" si="0"/>
        <v>4911</v>
      </c>
      <c r="G20" s="28">
        <f t="shared" si="1"/>
        <v>5.897823893932844</v>
      </c>
      <c r="H20" s="70">
        <v>19986</v>
      </c>
      <c r="I20" s="28">
        <f t="shared" si="2"/>
        <v>24.00201758178412</v>
      </c>
      <c r="J20" s="4">
        <v>1359</v>
      </c>
      <c r="K20" s="49">
        <v>1.6058704668722747</v>
      </c>
      <c r="L20" s="4">
        <v>450</v>
      </c>
      <c r="M20" s="96">
        <v>206</v>
      </c>
      <c r="N20" s="56">
        <v>4</v>
      </c>
      <c r="O20" s="102"/>
      <c r="P20" s="102"/>
      <c r="Q20" s="102"/>
    </row>
    <row r="21" spans="1:17" s="58" customFormat="1" ht="12">
      <c r="A21" s="11" t="s">
        <v>40</v>
      </c>
      <c r="B21" s="67">
        <v>85317</v>
      </c>
      <c r="C21" s="70">
        <v>10829</v>
      </c>
      <c r="D21" s="68">
        <v>4431</v>
      </c>
      <c r="E21" s="68">
        <v>2047</v>
      </c>
      <c r="F21" s="63">
        <f t="shared" si="0"/>
        <v>6478</v>
      </c>
      <c r="G21" s="28">
        <f t="shared" si="1"/>
        <v>7.592859570777219</v>
      </c>
      <c r="H21" s="70">
        <v>23258</v>
      </c>
      <c r="I21" s="28">
        <f t="shared" si="2"/>
        <v>27.260686615797553</v>
      </c>
      <c r="J21" s="4">
        <v>1201</v>
      </c>
      <c r="K21" s="49">
        <v>1.3881504426824476</v>
      </c>
      <c r="L21" s="4">
        <v>358</v>
      </c>
      <c r="M21" s="96">
        <v>201</v>
      </c>
      <c r="N21" s="56">
        <v>106</v>
      </c>
      <c r="O21" s="102"/>
      <c r="P21" s="102"/>
      <c r="Q21" s="102"/>
    </row>
    <row r="22" spans="1:17" s="58" customFormat="1" ht="12">
      <c r="A22" s="11" t="s">
        <v>42</v>
      </c>
      <c r="B22" s="67">
        <v>74905</v>
      </c>
      <c r="C22" s="70">
        <v>8904</v>
      </c>
      <c r="D22" s="68">
        <v>3835</v>
      </c>
      <c r="E22" s="68">
        <v>1866</v>
      </c>
      <c r="F22" s="63">
        <f t="shared" si="0"/>
        <v>5701</v>
      </c>
      <c r="G22" s="28">
        <f t="shared" si="1"/>
        <v>7.610973900273681</v>
      </c>
      <c r="H22" s="70">
        <v>21077</v>
      </c>
      <c r="I22" s="28">
        <f t="shared" si="2"/>
        <v>28.13830852413057</v>
      </c>
      <c r="J22" s="4">
        <v>1335</v>
      </c>
      <c r="K22" s="49">
        <v>1.7510493179433368</v>
      </c>
      <c r="L22" s="4">
        <v>507</v>
      </c>
      <c r="M22" s="96">
        <v>151</v>
      </c>
      <c r="N22" s="56">
        <v>22</v>
      </c>
      <c r="O22" s="102"/>
      <c r="P22" s="102"/>
      <c r="Q22" s="102"/>
    </row>
    <row r="23" spans="1:17" s="58" customFormat="1" ht="12">
      <c r="A23" s="11" t="s">
        <v>84</v>
      </c>
      <c r="B23" s="67">
        <v>117007</v>
      </c>
      <c r="C23" s="70">
        <v>13975</v>
      </c>
      <c r="D23" s="68">
        <v>5723</v>
      </c>
      <c r="E23" s="68">
        <v>2750</v>
      </c>
      <c r="F23" s="63">
        <f t="shared" si="0"/>
        <v>8473</v>
      </c>
      <c r="G23" s="28">
        <f t="shared" si="1"/>
        <v>7.241447092908972</v>
      </c>
      <c r="H23" s="70">
        <v>33434</v>
      </c>
      <c r="I23" s="28">
        <f t="shared" si="2"/>
        <v>28.574358799046212</v>
      </c>
      <c r="J23" s="4">
        <v>2265</v>
      </c>
      <c r="K23" s="49">
        <v>1.8990207257361325</v>
      </c>
      <c r="L23" s="4">
        <v>742</v>
      </c>
      <c r="M23" s="96">
        <v>310</v>
      </c>
      <c r="N23" s="56">
        <v>13</v>
      </c>
      <c r="O23" s="102"/>
      <c r="P23" s="102"/>
      <c r="Q23" s="102"/>
    </row>
    <row r="24" spans="1:17" s="58" customFormat="1" ht="12">
      <c r="A24" s="11" t="s">
        <v>85</v>
      </c>
      <c r="B24" s="67">
        <v>72023</v>
      </c>
      <c r="C24" s="70">
        <v>9650</v>
      </c>
      <c r="D24" s="69">
        <v>4058</v>
      </c>
      <c r="E24" s="69">
        <v>2188</v>
      </c>
      <c r="F24" s="63">
        <f t="shared" si="0"/>
        <v>6246</v>
      </c>
      <c r="G24" s="28">
        <f t="shared" si="1"/>
        <v>8.672229704399983</v>
      </c>
      <c r="H24" s="70">
        <v>19150</v>
      </c>
      <c r="I24" s="28">
        <f t="shared" si="2"/>
        <v>26.588728600585927</v>
      </c>
      <c r="J24" s="4">
        <v>1783</v>
      </c>
      <c r="K24" s="49">
        <v>2.4157927539766413</v>
      </c>
      <c r="L24" s="4">
        <v>593</v>
      </c>
      <c r="M24" s="96">
        <v>138</v>
      </c>
      <c r="N24" s="56">
        <v>16</v>
      </c>
      <c r="O24" s="102"/>
      <c r="P24" s="102"/>
      <c r="Q24" s="102"/>
    </row>
    <row r="25" spans="1:17" s="58" customFormat="1" ht="12">
      <c r="A25" s="11" t="s">
        <v>86</v>
      </c>
      <c r="B25" s="67">
        <v>148479</v>
      </c>
      <c r="C25" s="70">
        <v>16923</v>
      </c>
      <c r="D25" s="68">
        <v>7284</v>
      </c>
      <c r="E25" s="68">
        <v>3917</v>
      </c>
      <c r="F25" s="63">
        <f t="shared" si="0"/>
        <v>11201</v>
      </c>
      <c r="G25" s="28">
        <f t="shared" si="1"/>
        <v>7.543827746684717</v>
      </c>
      <c r="H25" s="70">
        <v>42863</v>
      </c>
      <c r="I25" s="28">
        <f t="shared" si="2"/>
        <v>28.868055415243905</v>
      </c>
      <c r="J25" s="4">
        <v>2755</v>
      </c>
      <c r="K25" s="49">
        <v>1.8216803099832048</v>
      </c>
      <c r="L25" s="4">
        <v>1169</v>
      </c>
      <c r="M25" s="96">
        <v>520</v>
      </c>
      <c r="N25" s="56">
        <v>16</v>
      </c>
      <c r="O25" s="102"/>
      <c r="P25" s="102"/>
      <c r="Q25" s="102"/>
    </row>
    <row r="26" spans="1:17" s="58" customFormat="1" ht="12">
      <c r="A26" s="11" t="s">
        <v>50</v>
      </c>
      <c r="B26" s="67">
        <v>92262</v>
      </c>
      <c r="C26" s="70">
        <v>13334</v>
      </c>
      <c r="D26" s="68">
        <v>5303</v>
      </c>
      <c r="E26" s="68">
        <v>2422</v>
      </c>
      <c r="F26" s="63">
        <f t="shared" si="0"/>
        <v>7725</v>
      </c>
      <c r="G26" s="28">
        <f t="shared" si="1"/>
        <v>8.372894582818494</v>
      </c>
      <c r="H26" s="70">
        <v>19859</v>
      </c>
      <c r="I26" s="28">
        <f t="shared" si="2"/>
        <v>21.524571329474757</v>
      </c>
      <c r="J26" s="4">
        <v>1451</v>
      </c>
      <c r="K26" s="49">
        <v>1.5483444132617672</v>
      </c>
      <c r="L26" s="4">
        <v>451</v>
      </c>
      <c r="M26" s="96">
        <v>259</v>
      </c>
      <c r="N26" s="56">
        <v>22</v>
      </c>
      <c r="O26" s="102"/>
      <c r="P26" s="102"/>
      <c r="Q26" s="102"/>
    </row>
    <row r="27" spans="1:17" s="58" customFormat="1" ht="12">
      <c r="A27" s="11" t="s">
        <v>51</v>
      </c>
      <c r="B27" s="67">
        <v>54725</v>
      </c>
      <c r="C27" s="70">
        <v>6579</v>
      </c>
      <c r="D27" s="68">
        <v>2843</v>
      </c>
      <c r="E27" s="68">
        <v>1361</v>
      </c>
      <c r="F27" s="63">
        <f t="shared" si="0"/>
        <v>4204</v>
      </c>
      <c r="G27" s="28">
        <f t="shared" si="1"/>
        <v>7.682046596619461</v>
      </c>
      <c r="H27" s="70">
        <v>14579</v>
      </c>
      <c r="I27" s="28">
        <f t="shared" si="2"/>
        <v>26.64047510278666</v>
      </c>
      <c r="J27" s="4">
        <v>1472</v>
      </c>
      <c r="K27" s="49">
        <v>2.619356905172874</v>
      </c>
      <c r="L27" s="4">
        <v>204</v>
      </c>
      <c r="M27" s="96">
        <v>84</v>
      </c>
      <c r="N27" s="56">
        <v>4</v>
      </c>
      <c r="O27" s="102"/>
      <c r="P27" s="102"/>
      <c r="Q27" s="102"/>
    </row>
    <row r="28" spans="1:17" s="58" customFormat="1" ht="12">
      <c r="A28" s="11" t="s">
        <v>87</v>
      </c>
      <c r="B28" s="67">
        <v>80221</v>
      </c>
      <c r="C28" s="70">
        <v>9781</v>
      </c>
      <c r="D28" s="68">
        <v>4280</v>
      </c>
      <c r="E28" s="68">
        <v>2365</v>
      </c>
      <c r="F28" s="63">
        <f t="shared" si="0"/>
        <v>6645</v>
      </c>
      <c r="G28" s="28">
        <f t="shared" si="1"/>
        <v>8.283367198115208</v>
      </c>
      <c r="H28" s="70">
        <v>24175</v>
      </c>
      <c r="I28" s="28">
        <f t="shared" si="2"/>
        <v>30.135500679373234</v>
      </c>
      <c r="J28" s="4">
        <v>1038</v>
      </c>
      <c r="K28" s="49">
        <v>1.277396965259233</v>
      </c>
      <c r="L28" s="4">
        <v>153</v>
      </c>
      <c r="M28" s="96">
        <v>110</v>
      </c>
      <c r="N28" s="56">
        <v>12</v>
      </c>
      <c r="O28" s="102"/>
      <c r="P28" s="102"/>
      <c r="Q28" s="102"/>
    </row>
    <row r="29" spans="1:17" s="58" customFormat="1" ht="12">
      <c r="A29" s="11" t="s">
        <v>55</v>
      </c>
      <c r="B29" s="67">
        <v>206047</v>
      </c>
      <c r="C29" s="70">
        <v>25207</v>
      </c>
      <c r="D29" s="69">
        <v>9909</v>
      </c>
      <c r="E29" s="69">
        <v>4425</v>
      </c>
      <c r="F29" s="63">
        <f t="shared" si="0"/>
        <v>14334</v>
      </c>
      <c r="G29" s="28">
        <f t="shared" si="1"/>
        <v>6.956665226865715</v>
      </c>
      <c r="H29" s="70">
        <v>49275</v>
      </c>
      <c r="I29" s="28">
        <f t="shared" si="2"/>
        <v>23.91444670390736</v>
      </c>
      <c r="J29" s="4">
        <v>5050</v>
      </c>
      <c r="K29" s="49">
        <v>2.3922651671980177</v>
      </c>
      <c r="L29" s="4">
        <v>2243</v>
      </c>
      <c r="M29" s="96">
        <v>895</v>
      </c>
      <c r="N29" s="56">
        <v>44</v>
      </c>
      <c r="O29" s="102"/>
      <c r="P29" s="102"/>
      <c r="Q29" s="102"/>
    </row>
    <row r="30" spans="1:19" s="58" customFormat="1" ht="12">
      <c r="A30" s="30" t="s">
        <v>65</v>
      </c>
      <c r="B30" s="8">
        <v>4189577</v>
      </c>
      <c r="C30" s="5">
        <v>508548</v>
      </c>
      <c r="D30" s="31">
        <v>210984</v>
      </c>
      <c r="E30" s="63">
        <v>105915</v>
      </c>
      <c r="F30" s="63">
        <f t="shared" si="0"/>
        <v>316899</v>
      </c>
      <c r="G30" s="28">
        <f t="shared" si="1"/>
        <v>7.563985576586848</v>
      </c>
      <c r="H30" s="5">
        <v>1056447</v>
      </c>
      <c r="I30" s="28">
        <f t="shared" si="2"/>
        <v>25.21607789998847</v>
      </c>
      <c r="J30" s="50">
        <v>88306</v>
      </c>
      <c r="K30" s="49">
        <v>2.064245328822691</v>
      </c>
      <c r="L30" s="50">
        <v>31485</v>
      </c>
      <c r="M30" s="96">
        <v>13070</v>
      </c>
      <c r="N30" s="56">
        <v>1381</v>
      </c>
      <c r="O30" s="101"/>
      <c r="P30" s="101"/>
      <c r="Q30" s="101"/>
      <c r="R30" s="101"/>
      <c r="S30" s="101"/>
    </row>
    <row r="31" s="58" customFormat="1" ht="13.5">
      <c r="P31"/>
    </row>
    <row r="32" spans="1:16" s="58" customFormat="1" ht="13.5">
      <c r="A32" s="13" t="s">
        <v>114</v>
      </c>
      <c r="B32" s="13"/>
      <c r="P32"/>
    </row>
    <row r="33" spans="1:16" s="58" customFormat="1" ht="13.5">
      <c r="A33" s="17" t="s">
        <v>64</v>
      </c>
      <c r="O33"/>
      <c r="P33"/>
    </row>
    <row r="34" ht="13.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4.25">
      <c r="A1" s="72" t="s">
        <v>71</v>
      </c>
    </row>
    <row r="3" spans="1:19" s="75" customFormat="1" ht="12">
      <c r="A3" s="114"/>
      <c r="B3" s="115" t="s">
        <v>72</v>
      </c>
      <c r="C3" s="115" t="s">
        <v>73</v>
      </c>
      <c r="D3" s="113" t="s">
        <v>80</v>
      </c>
      <c r="E3" s="113" t="s">
        <v>74</v>
      </c>
      <c r="F3" s="113" t="s">
        <v>99</v>
      </c>
      <c r="G3" s="111" t="s">
        <v>75</v>
      </c>
      <c r="H3" s="112" t="s">
        <v>95</v>
      </c>
      <c r="I3" s="112" t="s">
        <v>96</v>
      </c>
      <c r="J3" s="74"/>
      <c r="K3" s="118"/>
      <c r="L3" s="115" t="s">
        <v>72</v>
      </c>
      <c r="M3" s="115" t="s">
        <v>73</v>
      </c>
      <c r="N3" s="113" t="s">
        <v>80</v>
      </c>
      <c r="O3" s="113" t="s">
        <v>74</v>
      </c>
      <c r="P3" s="113" t="s">
        <v>99</v>
      </c>
      <c r="Q3" s="111" t="s">
        <v>75</v>
      </c>
      <c r="R3" s="112" t="s">
        <v>97</v>
      </c>
      <c r="S3" s="112" t="s">
        <v>96</v>
      </c>
    </row>
    <row r="4" spans="1:19" s="75" customFormat="1" ht="30" customHeight="1">
      <c r="A4" s="114"/>
      <c r="B4" s="116"/>
      <c r="C4" s="116"/>
      <c r="D4" s="111"/>
      <c r="E4" s="111"/>
      <c r="F4" s="111"/>
      <c r="G4" s="111"/>
      <c r="H4" s="112"/>
      <c r="I4" s="117"/>
      <c r="J4" s="74"/>
      <c r="K4" s="119"/>
      <c r="L4" s="116"/>
      <c r="M4" s="116"/>
      <c r="N4" s="111"/>
      <c r="O4" s="111"/>
      <c r="P4" s="111"/>
      <c r="Q4" s="111"/>
      <c r="R4" s="112"/>
      <c r="S4" s="117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12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103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12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103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10" t="s">
        <v>100</v>
      </c>
      <c r="B30" s="110"/>
      <c r="C30" s="110"/>
      <c r="D30" s="110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98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2022-07-19T00:44:05Z</cp:lastPrinted>
  <dcterms:created xsi:type="dcterms:W3CDTF">2012-06-11T01:33:46Z</dcterms:created>
  <dcterms:modified xsi:type="dcterms:W3CDTF">2022-08-01T00:09:30Z</dcterms:modified>
  <cp:category/>
  <cp:version/>
  <cp:contentType/>
  <cp:contentStatus/>
</cp:coreProperties>
</file>