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面積" sheetId="1" r:id="rId1"/>
    <sheet name="人口" sheetId="2" r:id="rId2"/>
    <sheet name="人口（２）（特別区）" sheetId="3" r:id="rId3"/>
    <sheet name="人口（２）（多摩地域）" sheetId="4" r:id="rId4"/>
    <sheet name="世帯" sheetId="5" r:id="rId5"/>
  </sheets>
  <definedNames>
    <definedName name="_xlnm.Print_Area" localSheetId="2">'人口（２）（特別区）'!$A$1:$O$35</definedName>
    <definedName name="_xlnm.Print_Area" localSheetId="4">'世帯'!$A$1:$S$31</definedName>
  </definedNames>
  <calcPr fullCalcOnLoad="1"/>
</workbook>
</file>

<file path=xl/sharedStrings.xml><?xml version="1.0" encoding="utf-8"?>
<sst xmlns="http://schemas.openxmlformats.org/spreadsheetml/2006/main" count="301" uniqueCount="116">
  <si>
    <t>面積</t>
  </si>
  <si>
    <t>面　積</t>
  </si>
  <si>
    <t>千　分　比</t>
  </si>
  <si>
    <t>k㎡</t>
  </si>
  <si>
    <t>‰</t>
  </si>
  <si>
    <t>千代田区</t>
  </si>
  <si>
    <t>八王子市</t>
  </si>
  <si>
    <t>中央区</t>
  </si>
  <si>
    <t>立川市</t>
  </si>
  <si>
    <t>港　区</t>
  </si>
  <si>
    <t>武蔵野市</t>
  </si>
  <si>
    <t>新宿区</t>
  </si>
  <si>
    <t>三鷹市</t>
  </si>
  <si>
    <t>文京区</t>
  </si>
  <si>
    <t>青梅市</t>
  </si>
  <si>
    <t>台東区</t>
  </si>
  <si>
    <t>府中市</t>
  </si>
  <si>
    <t>墨田区</t>
  </si>
  <si>
    <t>昭島市</t>
  </si>
  <si>
    <t>江東区</t>
  </si>
  <si>
    <t>調布市</t>
  </si>
  <si>
    <t>品川区</t>
  </si>
  <si>
    <t>町田市</t>
  </si>
  <si>
    <t>目黒区</t>
  </si>
  <si>
    <t>小金井市</t>
  </si>
  <si>
    <t>大田区</t>
  </si>
  <si>
    <t>小平市</t>
  </si>
  <si>
    <t>世田谷区</t>
  </si>
  <si>
    <t>日野市</t>
  </si>
  <si>
    <t>渋谷区</t>
  </si>
  <si>
    <t>東村山市</t>
  </si>
  <si>
    <t>中野区</t>
  </si>
  <si>
    <t>国分寺市</t>
  </si>
  <si>
    <t>杉並区</t>
  </si>
  <si>
    <t>国立市</t>
  </si>
  <si>
    <t>豊島区　</t>
  </si>
  <si>
    <t>福生市</t>
  </si>
  <si>
    <t>北　区</t>
  </si>
  <si>
    <t>狛江市</t>
  </si>
  <si>
    <t>荒川区</t>
  </si>
  <si>
    <t>東大和市</t>
  </si>
  <si>
    <t>板橋区</t>
  </si>
  <si>
    <t>清瀬市</t>
  </si>
  <si>
    <t>練馬区</t>
  </si>
  <si>
    <t>東久留米市</t>
  </si>
  <si>
    <t>足立区</t>
  </si>
  <si>
    <t>武蔵村山市</t>
  </si>
  <si>
    <t>葛飾区</t>
  </si>
  <si>
    <t>多摩市</t>
  </si>
  <si>
    <t>江戸川区</t>
  </si>
  <si>
    <t>稲城市</t>
  </si>
  <si>
    <t>羽村市</t>
  </si>
  <si>
    <t>荒川河口</t>
  </si>
  <si>
    <t>あきる野市</t>
  </si>
  <si>
    <t>中央防波堤</t>
  </si>
  <si>
    <t>西東京市</t>
  </si>
  <si>
    <t>東京都
総面積</t>
  </si>
  <si>
    <t>人口　(1)</t>
  </si>
  <si>
    <t>国勢調査人口</t>
  </si>
  <si>
    <t>住基人口</t>
  </si>
  <si>
    <t>人口伸率</t>
  </si>
  <si>
    <t>昼間人口</t>
  </si>
  <si>
    <t>昼夜比率</t>
  </si>
  <si>
    <t>区部計</t>
  </si>
  <si>
    <t>人口の単位：人</t>
  </si>
  <si>
    <t>市部計</t>
  </si>
  <si>
    <t>年少人口</t>
  </si>
  <si>
    <t>A小学生</t>
  </si>
  <si>
    <t>B中学生</t>
  </si>
  <si>
    <t>老年人口</t>
  </si>
  <si>
    <t>高齢化率</t>
  </si>
  <si>
    <t>世帯</t>
  </si>
  <si>
    <t>世帯数</t>
  </si>
  <si>
    <t>単身世帯</t>
  </si>
  <si>
    <t>高齢単身世帯</t>
  </si>
  <si>
    <t>高齢夫婦のみ世帯</t>
  </si>
  <si>
    <t>外国人</t>
  </si>
  <si>
    <t>外国人比率</t>
  </si>
  <si>
    <t>千代田区</t>
  </si>
  <si>
    <t>A+B</t>
  </si>
  <si>
    <t>単身世帯比率％</t>
  </si>
  <si>
    <t>千代田区</t>
  </si>
  <si>
    <t>韓国・朝鮮</t>
  </si>
  <si>
    <t>韓国・朝鮮（比率）</t>
  </si>
  <si>
    <t>中国</t>
  </si>
  <si>
    <t>中国（比率）</t>
  </si>
  <si>
    <t>出所・注：前頁に同じ</t>
  </si>
  <si>
    <t>東久留米市</t>
  </si>
  <si>
    <t>武蔵村山市</t>
  </si>
  <si>
    <t>多摩市</t>
  </si>
  <si>
    <t>あきる野市</t>
  </si>
  <si>
    <t>韓国・朝鮮</t>
  </si>
  <si>
    <t>中国
（比率）</t>
  </si>
  <si>
    <t>人口　(2)　（特別区）</t>
  </si>
  <si>
    <t>人口　(2)　（多摩地域）</t>
  </si>
  <si>
    <t>※外国人とは、日本国内に常住している外国人のうち、外国政府の外交使節団・領事機関の構成員（随員を含む。）及びその家族、外国軍隊の軍人・軍属及びその家族を除いた者である。</t>
  </si>
  <si>
    <t>k㎡</t>
  </si>
  <si>
    <t>千代田区</t>
  </si>
  <si>
    <t>小中学生の人口比％</t>
  </si>
  <si>
    <t>出所：2010年国勢調査</t>
  </si>
  <si>
    <t>１．人口・面積</t>
  </si>
  <si>
    <t>小学生・中学生数は、当該自治体にある学校に所属する児童・生徒数である。</t>
  </si>
  <si>
    <t>2010 夜＝１</t>
  </si>
  <si>
    <t>就学前児童のいる世帯※</t>
  </si>
  <si>
    <t>就学前児童のいる世帯比率％</t>
  </si>
  <si>
    <t>就学前児童のいる世帯</t>
  </si>
  <si>
    <t>※ここで、「就学前児童」とは6歳未満とする。</t>
  </si>
  <si>
    <t>出所：『東京都統計年鑑』2015年</t>
  </si>
  <si>
    <t>15/05 %</t>
  </si>
  <si>
    <t>2017.1.1</t>
  </si>
  <si>
    <t>2017.1.1</t>
  </si>
  <si>
    <t>2016.5.1</t>
  </si>
  <si>
    <t>出所：住民基本台帳、小学生・中学生数は学校基本調査2016年度、外国人数は国勢調査2015年</t>
  </si>
  <si>
    <t>高齢単身世帯比率％</t>
  </si>
  <si>
    <t>出所：2015年国勢調査（昼間人口は2010年国勢調査）</t>
  </si>
  <si>
    <t>※外国人比率、韓国・朝鮮（比率）、中国（比率）の母数は、2015年国勢調査人口の総数である。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</si>
</sst>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,##0_);[Red]\(#,##0\)"/>
    <numFmt numFmtId="178" formatCode="#,##0.0"/>
    <numFmt numFmtId="179" formatCode="#\ ###\ ##0"/>
    <numFmt numFmtId="180" formatCode="0.0"/>
    <numFmt numFmtId="181" formatCode="#,##0.00;[Red]#,##0.00"/>
    <numFmt numFmtId="182" formatCode="##\ ###\ ##0"/>
    <numFmt numFmtId="183" formatCode="\ * #,##0;\ * \-#,##0;\ * &quot;－&quot;;\ @"/>
    <numFmt numFmtId="184" formatCode="#,##0.0_);[Red]\(#,##0.0\)"/>
    <numFmt numFmtId="185" formatCode="#,##0.0;[Red]\-#,##0.0"/>
    <numFmt numFmtId="186" formatCode="0.00_ "/>
    <numFmt numFmtId="187" formatCode="0.0_ "/>
    <numFmt numFmtId="188" formatCode="0_);[Red]\(0\)"/>
    <numFmt numFmtId="189" formatCode="0.000"/>
    <numFmt numFmtId="190" formatCode="0.00;[Red]0.00"/>
    <numFmt numFmtId="191" formatCode="##,###,##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.5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2"/>
      <name val="Calibri"/>
      <family val="3"/>
    </font>
    <font>
      <sz val="10"/>
      <color indexed="8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2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0" fontId="43" fillId="33" borderId="10" xfId="0" applyFont="1" applyFill="1" applyBorder="1" applyAlignment="1">
      <alignment horizontal="center"/>
    </xf>
    <xf numFmtId="2" fontId="43" fillId="33" borderId="10" xfId="0" applyNumberFormat="1" applyFont="1" applyFill="1" applyBorder="1" applyAlignment="1">
      <alignment/>
    </xf>
    <xf numFmtId="3" fontId="43" fillId="33" borderId="10" xfId="0" applyNumberFormat="1" applyFont="1" applyFill="1" applyBorder="1" applyAlignment="1">
      <alignment/>
    </xf>
    <xf numFmtId="38" fontId="43" fillId="0" borderId="10" xfId="48" applyFont="1" applyFill="1" applyBorder="1" applyAlignment="1">
      <alignment vertical="center"/>
    </xf>
    <xf numFmtId="38" fontId="44" fillId="0" borderId="10" xfId="48" applyFont="1" applyFill="1" applyBorder="1" applyAlignment="1">
      <alignment/>
    </xf>
    <xf numFmtId="38" fontId="44" fillId="0" borderId="10" xfId="48" applyFont="1" applyBorder="1" applyAlignment="1">
      <alignment vertical="center"/>
    </xf>
    <xf numFmtId="38" fontId="44" fillId="0" borderId="10" xfId="48" applyFont="1" applyFill="1" applyBorder="1" applyAlignment="1" applyProtection="1">
      <alignment horizontal="right"/>
      <protection/>
    </xf>
    <xf numFmtId="38" fontId="43" fillId="0" borderId="10" xfId="48" applyFont="1" applyBorder="1" applyAlignment="1">
      <alignment/>
    </xf>
    <xf numFmtId="185" fontId="44" fillId="0" borderId="10" xfId="48" applyNumberFormat="1" applyFont="1" applyBorder="1" applyAlignment="1">
      <alignment vertical="center"/>
    </xf>
    <xf numFmtId="177" fontId="44" fillId="0" borderId="10" xfId="61" applyNumberFormat="1" applyFont="1" applyFill="1" applyBorder="1" applyAlignment="1">
      <alignment horizontal="distributed"/>
      <protection/>
    </xf>
    <xf numFmtId="176" fontId="44" fillId="0" borderId="10" xfId="61" applyNumberFormat="1" applyFont="1" applyFill="1" applyBorder="1" applyAlignment="1">
      <alignment horizontal="distributed"/>
      <protection/>
    </xf>
    <xf numFmtId="0" fontId="44" fillId="0" borderId="10" xfId="61" applyFont="1" applyFill="1" applyBorder="1" applyAlignment="1">
      <alignment horizontal="distributed"/>
      <protection/>
    </xf>
    <xf numFmtId="0" fontId="43" fillId="0" borderId="0" xfId="0" applyFont="1" applyAlignment="1">
      <alignment/>
    </xf>
    <xf numFmtId="178" fontId="44" fillId="0" borderId="10" xfId="61" applyNumberFormat="1" applyFont="1" applyFill="1" applyBorder="1">
      <alignment/>
      <protection/>
    </xf>
    <xf numFmtId="38" fontId="43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49" fontId="44" fillId="0" borderId="0" xfId="61" applyNumberFormat="1" applyFont="1" applyFill="1" applyBorder="1" applyAlignment="1">
      <alignment horizontal="left" vertical="center"/>
      <protection/>
    </xf>
    <xf numFmtId="0" fontId="44" fillId="0" borderId="0" xfId="61" applyNumberFormat="1" applyFont="1" applyFill="1" applyBorder="1" applyAlignment="1">
      <alignment horizontal="distributed"/>
      <protection/>
    </xf>
    <xf numFmtId="3" fontId="43" fillId="0" borderId="10" xfId="0" applyNumberFormat="1" applyFont="1" applyBorder="1" applyAlignment="1">
      <alignment/>
    </xf>
    <xf numFmtId="38" fontId="43" fillId="33" borderId="10" xfId="48" applyFont="1" applyFill="1" applyBorder="1" applyAlignment="1">
      <alignment vertical="center"/>
    </xf>
    <xf numFmtId="180" fontId="43" fillId="0" borderId="0" xfId="0" applyNumberFormat="1" applyFont="1" applyAlignment="1">
      <alignment/>
    </xf>
    <xf numFmtId="0" fontId="43" fillId="0" borderId="10" xfId="0" applyFont="1" applyBorder="1" applyAlignment="1">
      <alignment horizontal="center"/>
    </xf>
    <xf numFmtId="178" fontId="44" fillId="0" borderId="0" xfId="61" applyNumberFormat="1" applyFont="1" applyFill="1" applyBorder="1">
      <alignment/>
      <protection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38" fontId="43" fillId="0" borderId="0" xfId="48" applyFont="1" applyFill="1" applyAlignment="1">
      <alignment vertical="center"/>
    </xf>
    <xf numFmtId="177" fontId="44" fillId="0" borderId="10" xfId="0" applyNumberFormat="1" applyFont="1" applyBorder="1" applyAlignment="1">
      <alignment/>
    </xf>
    <xf numFmtId="184" fontId="44" fillId="0" borderId="10" xfId="0" applyNumberFormat="1" applyFont="1" applyBorder="1" applyAlignment="1">
      <alignment/>
    </xf>
    <xf numFmtId="0" fontId="44" fillId="0" borderId="0" xfId="61" applyFont="1" applyFill="1" applyBorder="1" applyAlignment="1">
      <alignment horizontal="left" vertical="center"/>
      <protection/>
    </xf>
    <xf numFmtId="177" fontId="44" fillId="0" borderId="10" xfId="61" applyNumberFormat="1" applyFont="1" applyFill="1" applyBorder="1" applyAlignment="1">
      <alignment horizontal="distributed" wrapText="1"/>
      <protection/>
    </xf>
    <xf numFmtId="177" fontId="44" fillId="0" borderId="10" xfId="62" applyNumberFormat="1" applyFont="1" applyFill="1" applyBorder="1" applyAlignment="1" applyProtection="1">
      <alignment horizontal="right"/>
      <protection/>
    </xf>
    <xf numFmtId="177" fontId="44" fillId="0" borderId="0" xfId="0" applyNumberFormat="1" applyFont="1" applyBorder="1" applyAlignment="1">
      <alignment/>
    </xf>
    <xf numFmtId="180" fontId="43" fillId="0" borderId="0" xfId="0" applyNumberFormat="1" applyFont="1" applyBorder="1" applyAlignment="1">
      <alignment/>
    </xf>
    <xf numFmtId="3" fontId="44" fillId="0" borderId="10" xfId="0" applyNumberFormat="1" applyFont="1" applyBorder="1" applyAlignment="1">
      <alignment/>
    </xf>
    <xf numFmtId="3" fontId="44" fillId="33" borderId="10" xfId="60" applyNumberFormat="1" applyFont="1" applyFill="1" applyBorder="1" applyAlignment="1">
      <alignment horizontal="right"/>
      <protection/>
    </xf>
    <xf numFmtId="3" fontId="44" fillId="0" borderId="10" xfId="48" applyNumberFormat="1" applyFont="1" applyFill="1" applyBorder="1" applyAlignment="1">
      <alignment horizontal="right"/>
    </xf>
    <xf numFmtId="179" fontId="44" fillId="0" borderId="0" xfId="0" applyNumberFormat="1" applyFont="1" applyAlignment="1">
      <alignment horizontal="right" vertical="center"/>
    </xf>
    <xf numFmtId="0" fontId="43" fillId="33" borderId="11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2" fontId="43" fillId="33" borderId="11" xfId="0" applyNumberFormat="1" applyFont="1" applyFill="1" applyBorder="1" applyAlignment="1">
      <alignment/>
    </xf>
    <xf numFmtId="2" fontId="43" fillId="0" borderId="12" xfId="0" applyNumberFormat="1" applyFont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right"/>
    </xf>
    <xf numFmtId="0" fontId="44" fillId="0" borderId="13" xfId="0" applyFont="1" applyFill="1" applyBorder="1" applyAlignment="1">
      <alignment horizontal="right"/>
    </xf>
    <xf numFmtId="2" fontId="44" fillId="0" borderId="13" xfId="0" applyNumberFormat="1" applyFont="1" applyFill="1" applyBorder="1" applyAlignment="1">
      <alignment/>
    </xf>
    <xf numFmtId="176" fontId="44" fillId="0" borderId="10" xfId="61" applyNumberFormat="1" applyFont="1" applyFill="1" applyBorder="1" applyAlignment="1">
      <alignment horizontal="distributed" wrapText="1"/>
      <protection/>
    </xf>
    <xf numFmtId="181" fontId="46" fillId="0" borderId="10" xfId="0" applyNumberFormat="1" applyFont="1" applyFill="1" applyBorder="1" applyAlignment="1" applyProtection="1">
      <alignment/>
      <protection locked="0"/>
    </xf>
    <xf numFmtId="181" fontId="46" fillId="0" borderId="10" xfId="0" applyNumberFormat="1" applyFont="1" applyFill="1" applyBorder="1" applyAlignment="1" applyProtection="1">
      <alignment horizontal="right"/>
      <protection locked="0"/>
    </xf>
    <xf numFmtId="2" fontId="43" fillId="0" borderId="10" xfId="0" applyNumberFormat="1" applyFont="1" applyBorder="1" applyAlignment="1">
      <alignment/>
    </xf>
    <xf numFmtId="0" fontId="44" fillId="0" borderId="10" xfId="61" applyFont="1" applyFill="1" applyBorder="1" applyAlignment="1">
      <alignment horizontal="distributed"/>
      <protection/>
    </xf>
    <xf numFmtId="188" fontId="44" fillId="0" borderId="10" xfId="48" applyNumberFormat="1" applyFont="1" applyFill="1" applyBorder="1" applyAlignment="1">
      <alignment horizontal="center"/>
    </xf>
    <xf numFmtId="0" fontId="44" fillId="0" borderId="10" xfId="0" applyNumberFormat="1" applyFont="1" applyFill="1" applyBorder="1" applyAlignment="1">
      <alignment horizontal="center"/>
    </xf>
    <xf numFmtId="185" fontId="43" fillId="0" borderId="10" xfId="48" applyNumberFormat="1" applyFont="1" applyFill="1" applyBorder="1" applyAlignment="1">
      <alignment vertical="center"/>
    </xf>
    <xf numFmtId="38" fontId="43" fillId="0" borderId="1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185" fontId="44" fillId="0" borderId="10" xfId="48" applyNumberFormat="1" applyFont="1" applyBorder="1" applyAlignment="1">
      <alignment/>
    </xf>
    <xf numFmtId="188" fontId="44" fillId="0" borderId="10" xfId="48" applyNumberFormat="1" applyFont="1" applyBorder="1" applyAlignment="1">
      <alignment horizontal="center" vertical="center"/>
    </xf>
    <xf numFmtId="188" fontId="44" fillId="0" borderId="10" xfId="48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left" vertical="top" wrapText="1"/>
    </xf>
    <xf numFmtId="188" fontId="44" fillId="0" borderId="10" xfId="48" applyNumberFormat="1" applyFont="1" applyFill="1" applyBorder="1" applyAlignment="1">
      <alignment horizontal="center" vertical="center" wrapText="1"/>
    </xf>
    <xf numFmtId="38" fontId="43" fillId="0" borderId="10" xfId="48" applyFont="1" applyBorder="1" applyAlignment="1">
      <alignment vertical="center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vertical="center"/>
    </xf>
    <xf numFmtId="0" fontId="44" fillId="0" borderId="10" xfId="0" applyNumberFormat="1" applyFont="1" applyBorder="1" applyAlignment="1">
      <alignment horizontal="center" vertical="center"/>
    </xf>
    <xf numFmtId="177" fontId="44" fillId="0" borderId="1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distributed"/>
    </xf>
    <xf numFmtId="177" fontId="44" fillId="0" borderId="10" xfId="0" applyNumberFormat="1" applyFont="1" applyBorder="1" applyAlignment="1">
      <alignment/>
    </xf>
    <xf numFmtId="190" fontId="46" fillId="0" borderId="10" xfId="0" applyNumberFormat="1" applyFont="1" applyFill="1" applyBorder="1" applyAlignment="1">
      <alignment/>
    </xf>
    <xf numFmtId="2" fontId="46" fillId="0" borderId="10" xfId="0" applyNumberFormat="1" applyFont="1" applyFill="1" applyBorder="1" applyAlignment="1" applyProtection="1">
      <alignment/>
      <protection locked="0"/>
    </xf>
    <xf numFmtId="0" fontId="46" fillId="0" borderId="10" xfId="0" applyFont="1" applyFill="1" applyBorder="1" applyAlignment="1">
      <alignment/>
    </xf>
    <xf numFmtId="191" fontId="44" fillId="0" borderId="10" xfId="61" applyNumberFormat="1" applyFont="1" applyFill="1" applyBorder="1">
      <alignment/>
      <protection/>
    </xf>
    <xf numFmtId="183" fontId="44" fillId="0" borderId="10" xfId="0" applyNumberFormat="1" applyFont="1" applyFill="1" applyBorder="1" applyAlignment="1" applyProtection="1">
      <alignment horizontal="right" vertical="center"/>
      <protection/>
    </xf>
    <xf numFmtId="183" fontId="44" fillId="0" borderId="10" xfId="0" applyNumberFormat="1" applyFont="1" applyFill="1" applyBorder="1" applyAlignment="1" applyProtection="1">
      <alignment horizontal="right"/>
      <protection/>
    </xf>
    <xf numFmtId="191" fontId="44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 horizontal="center"/>
    </xf>
    <xf numFmtId="0" fontId="45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13" xfId="0" applyFont="1" applyFill="1" applyBorder="1" applyAlignment="1">
      <alignment vertical="center" wrapText="1"/>
    </xf>
    <xf numFmtId="0" fontId="43" fillId="0" borderId="0" xfId="0" applyFont="1" applyFill="1" applyAlignment="1">
      <alignment vertical="center"/>
    </xf>
    <xf numFmtId="180" fontId="43" fillId="0" borderId="10" xfId="0" applyNumberFormat="1" applyFont="1" applyFill="1" applyBorder="1" applyAlignment="1">
      <alignment/>
    </xf>
    <xf numFmtId="178" fontId="44" fillId="0" borderId="10" xfId="0" applyNumberFormat="1" applyFont="1" applyFill="1" applyBorder="1" applyAlignment="1">
      <alignment horizontal="right" vertical="center"/>
    </xf>
    <xf numFmtId="3" fontId="44" fillId="0" borderId="13" xfId="0" applyNumberFormat="1" applyFont="1" applyFill="1" applyBorder="1" applyAlignment="1">
      <alignment horizontal="right" vertical="center"/>
    </xf>
    <xf numFmtId="3" fontId="43" fillId="0" borderId="13" xfId="0" applyNumberFormat="1" applyFont="1" applyFill="1" applyBorder="1" applyAlignment="1">
      <alignment/>
    </xf>
    <xf numFmtId="0" fontId="44" fillId="0" borderId="0" xfId="61" applyFont="1" applyFill="1" applyAlignment="1">
      <alignment horizontal="distributed"/>
      <protection/>
    </xf>
    <xf numFmtId="180" fontId="43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3" fontId="43" fillId="0" borderId="10" xfId="0" applyNumberFormat="1" applyFont="1" applyFill="1" applyBorder="1" applyAlignment="1">
      <alignment/>
    </xf>
    <xf numFmtId="38" fontId="43" fillId="0" borderId="0" xfId="0" applyNumberFormat="1" applyFont="1" applyFill="1" applyAlignment="1">
      <alignment/>
    </xf>
    <xf numFmtId="176" fontId="44" fillId="0" borderId="0" xfId="61" applyNumberFormat="1" applyFont="1" applyFill="1" applyAlignment="1">
      <alignment horizontal="distributed"/>
      <protection/>
    </xf>
    <xf numFmtId="179" fontId="43" fillId="0" borderId="10" xfId="0" applyNumberFormat="1" applyFont="1" applyFill="1" applyBorder="1" applyAlignment="1">
      <alignment/>
    </xf>
    <xf numFmtId="38" fontId="43" fillId="0" borderId="10" xfId="48" applyFont="1" applyFill="1" applyBorder="1" applyAlignment="1">
      <alignment/>
    </xf>
    <xf numFmtId="0" fontId="44" fillId="0" borderId="10" xfId="61" applyFont="1" applyFill="1" applyBorder="1" applyAlignment="1">
      <alignment horizontal="center" shrinkToFit="1"/>
      <protection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distributed"/>
    </xf>
    <xf numFmtId="177" fontId="44" fillId="0" borderId="10" xfId="0" applyNumberFormat="1" applyFont="1" applyBorder="1" applyAlignment="1">
      <alignment/>
    </xf>
    <xf numFmtId="188" fontId="47" fillId="0" borderId="10" xfId="48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44" fillId="0" borderId="10" xfId="61" applyFont="1" applyFill="1" applyBorder="1" applyAlignment="1">
      <alignment horizontal="distributed" vertical="center"/>
      <protection/>
    </xf>
    <xf numFmtId="0" fontId="43" fillId="0" borderId="10" xfId="0" applyFont="1" applyFill="1" applyBorder="1" applyAlignment="1">
      <alignment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0" xfId="61" applyFont="1" applyFill="1" applyBorder="1" applyAlignment="1">
      <alignment horizontal="left" vertical="top" wrapText="1"/>
      <protection/>
    </xf>
    <xf numFmtId="0" fontId="44" fillId="0" borderId="1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「昼間人口」１～８表作表" xfId="60"/>
    <cellStyle name="標準_１．４表　（参考表１．２）" xfId="61"/>
    <cellStyle name="標準_Sheet1" xfId="62"/>
    <cellStyle name="良い" xfId="63"/>
  </cellStyles>
  <dxfs count="1">
    <dxf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I26" sqref="I26"/>
    </sheetView>
  </sheetViews>
  <sheetFormatPr defaultColWidth="9.140625" defaultRowHeight="15"/>
  <cols>
    <col min="1" max="1" width="10.421875" style="16" customWidth="1"/>
    <col min="2" max="3" width="9.00390625" style="13" customWidth="1"/>
    <col min="4" max="4" width="9.00390625" style="25" customWidth="1"/>
    <col min="5" max="5" width="10.421875" style="13" customWidth="1"/>
    <col min="6" max="16384" width="9.00390625" style="13" customWidth="1"/>
  </cols>
  <sheetData>
    <row r="1" spans="1:8" ht="14.25">
      <c r="A1" s="99" t="s">
        <v>100</v>
      </c>
      <c r="B1" s="99"/>
      <c r="C1" s="99"/>
      <c r="D1" s="13"/>
      <c r="H1" s="25"/>
    </row>
    <row r="2" ht="14.25">
      <c r="A2" s="24" t="s">
        <v>0</v>
      </c>
    </row>
    <row r="4" spans="1:7" ht="12">
      <c r="A4" s="97"/>
      <c r="B4" s="43" t="s">
        <v>1</v>
      </c>
      <c r="C4" s="43" t="s">
        <v>2</v>
      </c>
      <c r="D4" s="44"/>
      <c r="E4" s="98"/>
      <c r="F4" s="43" t="s">
        <v>1</v>
      </c>
      <c r="G4" s="43" t="s">
        <v>2</v>
      </c>
    </row>
    <row r="5" spans="1:7" ht="12">
      <c r="A5" s="97"/>
      <c r="B5" s="45" t="s">
        <v>96</v>
      </c>
      <c r="C5" s="45" t="s">
        <v>4</v>
      </c>
      <c r="D5" s="46"/>
      <c r="E5" s="98"/>
      <c r="F5" s="45" t="s">
        <v>3</v>
      </c>
      <c r="G5" s="45" t="s">
        <v>4</v>
      </c>
    </row>
    <row r="6" spans="1:7" ht="12">
      <c r="A6" s="52" t="s">
        <v>97</v>
      </c>
      <c r="B6" s="49">
        <v>11.66</v>
      </c>
      <c r="C6" s="72">
        <v>5.32</v>
      </c>
      <c r="D6" s="47"/>
      <c r="E6" s="52" t="s">
        <v>6</v>
      </c>
      <c r="F6" s="49">
        <v>186.38</v>
      </c>
      <c r="G6" s="72">
        <v>85.07</v>
      </c>
    </row>
    <row r="7" spans="1:7" ht="12">
      <c r="A7" s="52" t="s">
        <v>7</v>
      </c>
      <c r="B7" s="49">
        <v>10.21</v>
      </c>
      <c r="C7" s="72">
        <v>4.66</v>
      </c>
      <c r="D7" s="47"/>
      <c r="E7" s="52" t="s">
        <v>8</v>
      </c>
      <c r="F7" s="49">
        <v>24.36</v>
      </c>
      <c r="G7" s="72">
        <v>11.12</v>
      </c>
    </row>
    <row r="8" spans="1:7" ht="12">
      <c r="A8" s="52" t="s">
        <v>9</v>
      </c>
      <c r="B8" s="49">
        <v>20.37</v>
      </c>
      <c r="C8" s="72">
        <v>9.3</v>
      </c>
      <c r="D8" s="47"/>
      <c r="E8" s="52" t="s">
        <v>10</v>
      </c>
      <c r="F8" s="49">
        <v>10.98</v>
      </c>
      <c r="G8" s="72">
        <v>5.01</v>
      </c>
    </row>
    <row r="9" spans="1:7" ht="12">
      <c r="A9" s="52" t="s">
        <v>11</v>
      </c>
      <c r="B9" s="49">
        <v>18.22</v>
      </c>
      <c r="C9" s="72">
        <v>8.32</v>
      </c>
      <c r="D9" s="47"/>
      <c r="E9" s="52" t="s">
        <v>12</v>
      </c>
      <c r="F9" s="49">
        <v>16.42</v>
      </c>
      <c r="G9" s="72">
        <v>7.49</v>
      </c>
    </row>
    <row r="10" spans="1:7" ht="12">
      <c r="A10" s="52" t="s">
        <v>13</v>
      </c>
      <c r="B10" s="49">
        <v>11.29</v>
      </c>
      <c r="C10" s="72">
        <v>5.15</v>
      </c>
      <c r="D10" s="47"/>
      <c r="E10" s="52" t="s">
        <v>14</v>
      </c>
      <c r="F10" s="49">
        <v>103.31</v>
      </c>
      <c r="G10" s="72">
        <v>47.15</v>
      </c>
    </row>
    <row r="11" spans="1:7" ht="12">
      <c r="A11" s="52" t="s">
        <v>15</v>
      </c>
      <c r="B11" s="49">
        <v>10.11</v>
      </c>
      <c r="C11" s="72">
        <v>4.61</v>
      </c>
      <c r="D11" s="47"/>
      <c r="E11" s="52" t="s">
        <v>16</v>
      </c>
      <c r="F11" s="49">
        <v>29.43</v>
      </c>
      <c r="G11" s="72">
        <v>13.43</v>
      </c>
    </row>
    <row r="12" spans="1:7" ht="12">
      <c r="A12" s="52" t="s">
        <v>17</v>
      </c>
      <c r="B12" s="49">
        <v>13.77</v>
      </c>
      <c r="C12" s="72">
        <v>6.29</v>
      </c>
      <c r="D12" s="47"/>
      <c r="E12" s="52" t="s">
        <v>18</v>
      </c>
      <c r="F12" s="49">
        <v>17.34</v>
      </c>
      <c r="G12" s="72">
        <v>7.91</v>
      </c>
    </row>
    <row r="13" spans="1:7" ht="12">
      <c r="A13" s="52" t="s">
        <v>19</v>
      </c>
      <c r="B13" s="49">
        <v>40.16</v>
      </c>
      <c r="C13" s="72">
        <v>18.33</v>
      </c>
      <c r="D13" s="47"/>
      <c r="E13" s="52" t="s">
        <v>20</v>
      </c>
      <c r="F13" s="49">
        <v>21.58</v>
      </c>
      <c r="G13" s="72">
        <v>9.85</v>
      </c>
    </row>
    <row r="14" spans="1:7" ht="12">
      <c r="A14" s="52" t="s">
        <v>21</v>
      </c>
      <c r="B14" s="49">
        <v>22.84</v>
      </c>
      <c r="C14" s="72">
        <v>10.42</v>
      </c>
      <c r="D14" s="47"/>
      <c r="E14" s="52" t="s">
        <v>22</v>
      </c>
      <c r="F14" s="49">
        <v>71.8</v>
      </c>
      <c r="G14" s="72">
        <v>32.77</v>
      </c>
    </row>
    <row r="15" spans="1:7" ht="12">
      <c r="A15" s="52" t="s">
        <v>23</v>
      </c>
      <c r="B15" s="49">
        <v>14.67</v>
      </c>
      <c r="C15" s="72">
        <v>6.7</v>
      </c>
      <c r="D15" s="47"/>
      <c r="E15" s="52" t="s">
        <v>24</v>
      </c>
      <c r="F15" s="49">
        <v>11.3</v>
      </c>
      <c r="G15" s="72">
        <v>5.16</v>
      </c>
    </row>
    <row r="16" spans="1:7" ht="12">
      <c r="A16" s="52" t="s">
        <v>25</v>
      </c>
      <c r="B16" s="49">
        <v>60.66</v>
      </c>
      <c r="C16" s="72">
        <v>27.69</v>
      </c>
      <c r="D16" s="47"/>
      <c r="E16" s="52" t="s">
        <v>26</v>
      </c>
      <c r="F16" s="73">
        <v>20.51</v>
      </c>
      <c r="G16" s="72">
        <v>9.36</v>
      </c>
    </row>
    <row r="17" spans="1:7" ht="12">
      <c r="A17" s="52" t="s">
        <v>27</v>
      </c>
      <c r="B17" s="49">
        <v>58.05</v>
      </c>
      <c r="C17" s="72">
        <v>26.5</v>
      </c>
      <c r="D17" s="47"/>
      <c r="E17" s="52" t="s">
        <v>28</v>
      </c>
      <c r="F17" s="73">
        <v>27.55</v>
      </c>
      <c r="G17" s="72">
        <v>12.57</v>
      </c>
    </row>
    <row r="18" spans="1:7" ht="12">
      <c r="A18" s="52" t="s">
        <v>29</v>
      </c>
      <c r="B18" s="49">
        <v>15.11</v>
      </c>
      <c r="C18" s="72">
        <v>6.9</v>
      </c>
      <c r="D18" s="47"/>
      <c r="E18" s="52" t="s">
        <v>30</v>
      </c>
      <c r="F18" s="73">
        <v>17.14</v>
      </c>
      <c r="G18" s="72">
        <v>7.82</v>
      </c>
    </row>
    <row r="19" spans="1:7" ht="12">
      <c r="A19" s="52" t="s">
        <v>31</v>
      </c>
      <c r="B19" s="49">
        <v>15.59</v>
      </c>
      <c r="C19" s="72">
        <v>7.12</v>
      </c>
      <c r="D19" s="47"/>
      <c r="E19" s="52" t="s">
        <v>32</v>
      </c>
      <c r="F19" s="73">
        <v>11.46</v>
      </c>
      <c r="G19" s="72">
        <v>5.23</v>
      </c>
    </row>
    <row r="20" spans="1:7" ht="12">
      <c r="A20" s="52" t="s">
        <v>33</v>
      </c>
      <c r="B20" s="49">
        <v>34.06</v>
      </c>
      <c r="C20" s="72">
        <v>15.55</v>
      </c>
      <c r="D20" s="47"/>
      <c r="E20" s="52" t="s">
        <v>34</v>
      </c>
      <c r="F20" s="73">
        <v>8.15</v>
      </c>
      <c r="G20" s="72">
        <v>3.72</v>
      </c>
    </row>
    <row r="21" spans="1:7" ht="12">
      <c r="A21" s="52" t="s">
        <v>35</v>
      </c>
      <c r="B21" s="49">
        <v>13.01</v>
      </c>
      <c r="C21" s="72">
        <v>5.94</v>
      </c>
      <c r="D21" s="47"/>
      <c r="E21" s="11" t="s">
        <v>36</v>
      </c>
      <c r="F21" s="73">
        <v>10.16</v>
      </c>
      <c r="G21" s="72">
        <v>4.64</v>
      </c>
    </row>
    <row r="22" spans="1:7" ht="12">
      <c r="A22" s="52" t="s">
        <v>37</v>
      </c>
      <c r="B22" s="49">
        <v>20.61</v>
      </c>
      <c r="C22" s="72">
        <v>9.41</v>
      </c>
      <c r="D22" s="47"/>
      <c r="E22" s="11" t="s">
        <v>38</v>
      </c>
      <c r="F22" s="73">
        <v>6.39</v>
      </c>
      <c r="G22" s="72">
        <v>2.92</v>
      </c>
    </row>
    <row r="23" spans="1:7" ht="12">
      <c r="A23" s="52" t="s">
        <v>39</v>
      </c>
      <c r="B23" s="49">
        <v>10.16</v>
      </c>
      <c r="C23" s="72">
        <v>4.64</v>
      </c>
      <c r="D23" s="47"/>
      <c r="E23" s="11" t="s">
        <v>40</v>
      </c>
      <c r="F23" s="73">
        <v>13.42</v>
      </c>
      <c r="G23" s="72">
        <v>6.13</v>
      </c>
    </row>
    <row r="24" spans="1:7" ht="12">
      <c r="A24" s="52" t="s">
        <v>41</v>
      </c>
      <c r="B24" s="49">
        <v>32.22</v>
      </c>
      <c r="C24" s="72">
        <v>14.71</v>
      </c>
      <c r="D24" s="47"/>
      <c r="E24" s="11" t="s">
        <v>42</v>
      </c>
      <c r="F24" s="73">
        <v>10.23</v>
      </c>
      <c r="G24" s="72">
        <v>4.67</v>
      </c>
    </row>
    <row r="25" spans="1:7" ht="12">
      <c r="A25" s="52" t="s">
        <v>43</v>
      </c>
      <c r="B25" s="49">
        <v>48.08</v>
      </c>
      <c r="C25" s="72">
        <v>21.95</v>
      </c>
      <c r="D25" s="47"/>
      <c r="E25" s="11" t="s">
        <v>44</v>
      </c>
      <c r="F25" s="73">
        <v>12.88</v>
      </c>
      <c r="G25" s="72">
        <v>5.88</v>
      </c>
    </row>
    <row r="26" spans="1:7" ht="12">
      <c r="A26" s="52" t="s">
        <v>45</v>
      </c>
      <c r="B26" s="49">
        <v>53.25</v>
      </c>
      <c r="C26" s="72">
        <v>24.3</v>
      </c>
      <c r="D26" s="47"/>
      <c r="E26" s="11" t="s">
        <v>46</v>
      </c>
      <c r="F26" s="73">
        <v>15.32</v>
      </c>
      <c r="G26" s="72">
        <v>6.99</v>
      </c>
    </row>
    <row r="27" spans="1:7" ht="12">
      <c r="A27" s="52" t="s">
        <v>47</v>
      </c>
      <c r="B27" s="49">
        <v>34.8</v>
      </c>
      <c r="C27" s="72">
        <v>15.88</v>
      </c>
      <c r="D27" s="47"/>
      <c r="E27" s="11" t="s">
        <v>48</v>
      </c>
      <c r="F27" s="73">
        <v>21.01</v>
      </c>
      <c r="G27" s="72">
        <v>9.59</v>
      </c>
    </row>
    <row r="28" spans="1:7" ht="12">
      <c r="A28" s="52" t="s">
        <v>49</v>
      </c>
      <c r="B28" s="49">
        <v>49.9</v>
      </c>
      <c r="C28" s="72">
        <v>22.78</v>
      </c>
      <c r="D28" s="47"/>
      <c r="E28" s="11" t="s">
        <v>50</v>
      </c>
      <c r="F28" s="73">
        <v>17.97</v>
      </c>
      <c r="G28" s="72">
        <v>8.2</v>
      </c>
    </row>
    <row r="29" spans="1:7" ht="12">
      <c r="A29" s="52"/>
      <c r="B29" s="74"/>
      <c r="C29" s="72"/>
      <c r="D29" s="47"/>
      <c r="E29" s="11" t="s">
        <v>51</v>
      </c>
      <c r="F29" s="73">
        <v>9.9</v>
      </c>
      <c r="G29" s="72">
        <v>4.52</v>
      </c>
    </row>
    <row r="30" spans="1:7" ht="12">
      <c r="A30" s="52" t="s">
        <v>52</v>
      </c>
      <c r="B30" s="49">
        <v>1.12</v>
      </c>
      <c r="C30" s="72">
        <v>0.51</v>
      </c>
      <c r="D30" s="47"/>
      <c r="E30" s="11" t="s">
        <v>53</v>
      </c>
      <c r="F30" s="73">
        <v>73.47</v>
      </c>
      <c r="G30" s="72">
        <v>33.53</v>
      </c>
    </row>
    <row r="31" spans="1:7" ht="12">
      <c r="A31" s="52" t="s">
        <v>54</v>
      </c>
      <c r="B31" s="49">
        <v>6.78</v>
      </c>
      <c r="C31" s="72">
        <v>3.09</v>
      </c>
      <c r="D31" s="47"/>
      <c r="E31" s="11" t="s">
        <v>55</v>
      </c>
      <c r="F31" s="73">
        <v>15.75</v>
      </c>
      <c r="G31" s="72">
        <v>7.19</v>
      </c>
    </row>
    <row r="32" spans="5:7" ht="12">
      <c r="E32" s="70"/>
      <c r="F32" s="69"/>
      <c r="G32" s="69"/>
    </row>
    <row r="33" spans="5:7" ht="24">
      <c r="E33" s="48" t="s">
        <v>56</v>
      </c>
      <c r="F33" s="50">
        <v>2190.93</v>
      </c>
      <c r="G33" s="51">
        <v>1000</v>
      </c>
    </row>
    <row r="34" ht="12">
      <c r="A34" s="16" t="s">
        <v>107</v>
      </c>
    </row>
  </sheetData>
  <sheetProtection/>
  <mergeCells count="3">
    <mergeCell ref="A4:A5"/>
    <mergeCell ref="E4:E5"/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PageLayoutView="0" workbookViewId="0" topLeftCell="A1">
      <selection activeCell="F37" sqref="F37"/>
    </sheetView>
  </sheetViews>
  <sheetFormatPr defaultColWidth="9.140625" defaultRowHeight="15"/>
  <cols>
    <col min="1" max="1" width="9.00390625" style="16" customWidth="1"/>
    <col min="2" max="2" width="9.421875" style="13" bestFit="1" customWidth="1"/>
    <col min="3" max="4" width="9.140625" style="13" bestFit="1" customWidth="1"/>
    <col min="5" max="5" width="9.421875" style="13" bestFit="1" customWidth="1"/>
    <col min="6" max="6" width="10.140625" style="13" customWidth="1"/>
    <col min="7" max="7" width="2.421875" style="25" customWidth="1"/>
    <col min="8" max="8" width="9.57421875" style="13" customWidth="1"/>
    <col min="9" max="12" width="9.140625" style="13" bestFit="1" customWidth="1"/>
    <col min="13" max="13" width="10.140625" style="13" customWidth="1"/>
    <col min="14" max="252" width="9.00390625" style="13" customWidth="1"/>
    <col min="253" max="253" width="9.28125" style="13" bestFit="1" customWidth="1"/>
    <col min="254" max="16384" width="9.00390625" style="13" customWidth="1"/>
  </cols>
  <sheetData>
    <row r="1" ht="14.25">
      <c r="A1" s="24" t="s">
        <v>57</v>
      </c>
    </row>
    <row r="3" spans="1:13" ht="12">
      <c r="A3" s="97"/>
      <c r="B3" s="100" t="s">
        <v>58</v>
      </c>
      <c r="C3" s="100"/>
      <c r="D3" s="22" t="s">
        <v>60</v>
      </c>
      <c r="E3" s="1" t="s">
        <v>61</v>
      </c>
      <c r="F3" s="38" t="s">
        <v>62</v>
      </c>
      <c r="G3" s="39"/>
      <c r="H3" s="101"/>
      <c r="I3" s="100" t="s">
        <v>58</v>
      </c>
      <c r="J3" s="100"/>
      <c r="K3" s="22" t="s">
        <v>60</v>
      </c>
      <c r="L3" s="1" t="s">
        <v>61</v>
      </c>
      <c r="M3" s="1" t="s">
        <v>62</v>
      </c>
    </row>
    <row r="4" spans="1:13" ht="12">
      <c r="A4" s="97"/>
      <c r="B4" s="22">
        <v>2005</v>
      </c>
      <c r="C4" s="22">
        <v>2015</v>
      </c>
      <c r="D4" s="40" t="s">
        <v>108</v>
      </c>
      <c r="E4" s="1">
        <v>2010</v>
      </c>
      <c r="F4" s="38" t="s">
        <v>102</v>
      </c>
      <c r="G4" s="39"/>
      <c r="H4" s="101"/>
      <c r="I4" s="79">
        <v>2005</v>
      </c>
      <c r="J4" s="79">
        <v>2015</v>
      </c>
      <c r="K4" s="40" t="s">
        <v>108</v>
      </c>
      <c r="L4" s="1">
        <v>2010</v>
      </c>
      <c r="M4" s="1" t="s">
        <v>102</v>
      </c>
    </row>
    <row r="5" spans="1:13" ht="12">
      <c r="A5" s="12" t="s">
        <v>5</v>
      </c>
      <c r="B5" s="34">
        <v>41778</v>
      </c>
      <c r="C5" s="20">
        <v>58406</v>
      </c>
      <c r="D5" s="14">
        <f aca="true" t="shared" si="0" ref="D5:D28">C5/B5*100</f>
        <v>139.80085212312702</v>
      </c>
      <c r="E5" s="35">
        <v>819247</v>
      </c>
      <c r="F5" s="41">
        <f>E5/C5</f>
        <v>14.026760949217547</v>
      </c>
      <c r="G5" s="42"/>
      <c r="H5" s="12" t="s">
        <v>6</v>
      </c>
      <c r="I5" s="34">
        <v>560012</v>
      </c>
      <c r="J5" s="4">
        <v>577513</v>
      </c>
      <c r="K5" s="14">
        <f>J5/I5*100</f>
        <v>103.12511160475132</v>
      </c>
      <c r="L5" s="35">
        <v>578039</v>
      </c>
      <c r="M5" s="2">
        <f>L5/J5</f>
        <v>1.0009108020079203</v>
      </c>
    </row>
    <row r="6" spans="1:13" ht="12">
      <c r="A6" s="12" t="s">
        <v>7</v>
      </c>
      <c r="B6" s="34">
        <v>98399</v>
      </c>
      <c r="C6" s="20">
        <v>141183</v>
      </c>
      <c r="D6" s="14">
        <f t="shared" si="0"/>
        <v>143.48011666785231</v>
      </c>
      <c r="E6" s="35">
        <v>605926</v>
      </c>
      <c r="F6" s="41">
        <f aca="true" t="shared" si="1" ref="F6:F28">E6/C6</f>
        <v>4.291777338631421</v>
      </c>
      <c r="G6" s="42"/>
      <c r="H6" s="12" t="s">
        <v>8</v>
      </c>
      <c r="I6" s="34">
        <v>172566</v>
      </c>
      <c r="J6" s="4">
        <v>176295</v>
      </c>
      <c r="K6" s="14">
        <f aca="true" t="shared" si="2" ref="K6:K31">J6/I6*100</f>
        <v>102.16091234658045</v>
      </c>
      <c r="L6" s="35">
        <v>203252</v>
      </c>
      <c r="M6" s="2">
        <f aca="true" t="shared" si="3" ref="M6:M31">L6/J6</f>
        <v>1.1529084772682152</v>
      </c>
    </row>
    <row r="7" spans="1:13" ht="12">
      <c r="A7" s="12" t="s">
        <v>9</v>
      </c>
      <c r="B7" s="34">
        <v>185861</v>
      </c>
      <c r="C7" s="20">
        <v>243283</v>
      </c>
      <c r="D7" s="14">
        <f t="shared" si="0"/>
        <v>130.89513130780531</v>
      </c>
      <c r="E7" s="35">
        <v>886173</v>
      </c>
      <c r="F7" s="41">
        <f t="shared" si="1"/>
        <v>3.6425603104203748</v>
      </c>
      <c r="G7" s="42"/>
      <c r="H7" s="12" t="s">
        <v>10</v>
      </c>
      <c r="I7" s="34">
        <v>137525</v>
      </c>
      <c r="J7" s="4">
        <v>144730</v>
      </c>
      <c r="K7" s="14">
        <f t="shared" si="2"/>
        <v>105.23904744591891</v>
      </c>
      <c r="L7" s="35">
        <v>153267</v>
      </c>
      <c r="M7" s="2">
        <f t="shared" si="3"/>
        <v>1.0589856975057004</v>
      </c>
    </row>
    <row r="8" spans="1:13" ht="12">
      <c r="A8" s="12" t="s">
        <v>11</v>
      </c>
      <c r="B8" s="34">
        <v>305716</v>
      </c>
      <c r="C8" s="20">
        <v>333560</v>
      </c>
      <c r="D8" s="14">
        <f t="shared" si="0"/>
        <v>109.1077993955174</v>
      </c>
      <c r="E8" s="35">
        <v>750120</v>
      </c>
      <c r="F8" s="41">
        <f t="shared" si="1"/>
        <v>2.2488307950593596</v>
      </c>
      <c r="G8" s="42"/>
      <c r="H8" s="12" t="s">
        <v>12</v>
      </c>
      <c r="I8" s="34">
        <v>177016</v>
      </c>
      <c r="J8" s="4">
        <v>186936</v>
      </c>
      <c r="K8" s="14">
        <f t="shared" si="2"/>
        <v>105.6040131965472</v>
      </c>
      <c r="L8" s="35">
        <v>166284</v>
      </c>
      <c r="M8" s="2">
        <f t="shared" si="3"/>
        <v>0.8895236872512517</v>
      </c>
    </row>
    <row r="9" spans="1:13" ht="12">
      <c r="A9" s="12" t="s">
        <v>13</v>
      </c>
      <c r="B9" s="34">
        <v>189632</v>
      </c>
      <c r="C9" s="20">
        <v>219724</v>
      </c>
      <c r="D9" s="14">
        <f t="shared" si="0"/>
        <v>115.86862976712791</v>
      </c>
      <c r="E9" s="35">
        <v>345423</v>
      </c>
      <c r="F9" s="41">
        <f t="shared" si="1"/>
        <v>1.5720767872421766</v>
      </c>
      <c r="G9" s="42"/>
      <c r="H9" s="12" t="s">
        <v>14</v>
      </c>
      <c r="I9" s="34">
        <v>142354</v>
      </c>
      <c r="J9" s="4">
        <v>137381</v>
      </c>
      <c r="K9" s="14">
        <f t="shared" si="2"/>
        <v>96.50659623192885</v>
      </c>
      <c r="L9" s="35">
        <v>127303</v>
      </c>
      <c r="M9" s="2">
        <f t="shared" si="3"/>
        <v>0.926641966501918</v>
      </c>
    </row>
    <row r="10" spans="1:13" ht="12">
      <c r="A10" s="12" t="s">
        <v>15</v>
      </c>
      <c r="B10" s="34">
        <v>165186</v>
      </c>
      <c r="C10" s="20">
        <v>198073</v>
      </c>
      <c r="D10" s="14">
        <f t="shared" si="0"/>
        <v>119.90907219740173</v>
      </c>
      <c r="E10" s="35">
        <v>294756</v>
      </c>
      <c r="F10" s="41">
        <f t="shared" si="1"/>
        <v>1.4881180170947075</v>
      </c>
      <c r="G10" s="42"/>
      <c r="H10" s="12" t="s">
        <v>16</v>
      </c>
      <c r="I10" s="34">
        <v>245623</v>
      </c>
      <c r="J10" s="4">
        <v>260274</v>
      </c>
      <c r="K10" s="14">
        <f t="shared" si="2"/>
        <v>105.96483228362166</v>
      </c>
      <c r="L10" s="35">
        <v>246380</v>
      </c>
      <c r="M10" s="2">
        <f t="shared" si="3"/>
        <v>0.9466177950928637</v>
      </c>
    </row>
    <row r="11" spans="1:13" ht="12">
      <c r="A11" s="12" t="s">
        <v>17</v>
      </c>
      <c r="B11" s="34">
        <v>231173</v>
      </c>
      <c r="C11" s="20">
        <v>256274</v>
      </c>
      <c r="D11" s="14">
        <f t="shared" si="0"/>
        <v>110.85810194097061</v>
      </c>
      <c r="E11" s="35">
        <v>279272</v>
      </c>
      <c r="F11" s="41">
        <f t="shared" si="1"/>
        <v>1.0897398877763644</v>
      </c>
      <c r="G11" s="42"/>
      <c r="H11" s="12" t="s">
        <v>18</v>
      </c>
      <c r="I11" s="34">
        <v>110143</v>
      </c>
      <c r="J11" s="4">
        <v>111539</v>
      </c>
      <c r="K11" s="14">
        <f t="shared" si="2"/>
        <v>101.26744323288814</v>
      </c>
      <c r="L11" s="35">
        <v>100273</v>
      </c>
      <c r="M11" s="2">
        <f t="shared" si="3"/>
        <v>0.8989949703691086</v>
      </c>
    </row>
    <row r="12" spans="1:13" ht="12">
      <c r="A12" s="12" t="s">
        <v>19</v>
      </c>
      <c r="B12" s="34">
        <v>420845</v>
      </c>
      <c r="C12" s="4">
        <v>498109</v>
      </c>
      <c r="D12" s="14">
        <f t="shared" si="0"/>
        <v>118.35925340683625</v>
      </c>
      <c r="E12" s="35">
        <v>548976</v>
      </c>
      <c r="F12" s="41">
        <f t="shared" si="1"/>
        <v>1.1021202186669985</v>
      </c>
      <c r="G12" s="42"/>
      <c r="H12" s="12" t="s">
        <v>20</v>
      </c>
      <c r="I12" s="34">
        <v>216119</v>
      </c>
      <c r="J12" s="4">
        <v>229061</v>
      </c>
      <c r="K12" s="14">
        <f t="shared" si="2"/>
        <v>105.98836751974608</v>
      </c>
      <c r="L12" s="35">
        <v>195986</v>
      </c>
      <c r="M12" s="2">
        <f t="shared" si="3"/>
        <v>0.8556061485805091</v>
      </c>
    </row>
    <row r="13" spans="1:13" ht="12">
      <c r="A13" s="12" t="s">
        <v>21</v>
      </c>
      <c r="B13" s="34">
        <v>346357</v>
      </c>
      <c r="C13" s="4">
        <v>386855</v>
      </c>
      <c r="D13" s="14">
        <f t="shared" si="0"/>
        <v>111.69255998868219</v>
      </c>
      <c r="E13" s="35">
        <v>527019</v>
      </c>
      <c r="F13" s="41">
        <f t="shared" si="1"/>
        <v>1.3623166302619845</v>
      </c>
      <c r="G13" s="42"/>
      <c r="H13" s="12" t="s">
        <v>22</v>
      </c>
      <c r="I13" s="34">
        <v>405534</v>
      </c>
      <c r="J13" s="4">
        <v>432348</v>
      </c>
      <c r="K13" s="14">
        <f t="shared" si="2"/>
        <v>106.61202266641021</v>
      </c>
      <c r="L13" s="35">
        <v>388575</v>
      </c>
      <c r="M13" s="2">
        <f t="shared" si="3"/>
        <v>0.8987551694468345</v>
      </c>
    </row>
    <row r="14" spans="1:13" ht="12">
      <c r="A14" s="12" t="s">
        <v>23</v>
      </c>
      <c r="B14" s="34">
        <v>264064</v>
      </c>
      <c r="C14" s="4">
        <v>277622</v>
      </c>
      <c r="D14" s="14">
        <f t="shared" si="0"/>
        <v>105.13436136694135</v>
      </c>
      <c r="E14" s="35">
        <v>293382</v>
      </c>
      <c r="F14" s="41">
        <f t="shared" si="1"/>
        <v>1.0567678354020935</v>
      </c>
      <c r="G14" s="42"/>
      <c r="H14" s="12" t="s">
        <v>24</v>
      </c>
      <c r="I14" s="34">
        <v>114112</v>
      </c>
      <c r="J14" s="4">
        <v>121396</v>
      </c>
      <c r="K14" s="14">
        <f t="shared" si="2"/>
        <v>106.38320246775099</v>
      </c>
      <c r="L14" s="35">
        <v>102683</v>
      </c>
      <c r="M14" s="2">
        <f t="shared" si="3"/>
        <v>0.8458515931332169</v>
      </c>
    </row>
    <row r="15" spans="1:13" ht="12">
      <c r="A15" s="12" t="s">
        <v>25</v>
      </c>
      <c r="B15" s="34">
        <v>665674</v>
      </c>
      <c r="C15" s="4">
        <v>717082</v>
      </c>
      <c r="D15" s="14">
        <f t="shared" si="0"/>
        <v>107.72269909895836</v>
      </c>
      <c r="E15" s="35">
        <v>684451</v>
      </c>
      <c r="F15" s="41">
        <f t="shared" si="1"/>
        <v>0.9544947439762816</v>
      </c>
      <c r="G15" s="42"/>
      <c r="H15" s="12" t="s">
        <v>26</v>
      </c>
      <c r="I15" s="34">
        <v>183796</v>
      </c>
      <c r="J15" s="4">
        <v>190005</v>
      </c>
      <c r="K15" s="14">
        <f t="shared" si="2"/>
        <v>103.37820191951947</v>
      </c>
      <c r="L15" s="35">
        <v>166106</v>
      </c>
      <c r="M15" s="2">
        <f t="shared" si="3"/>
        <v>0.8742190994973816</v>
      </c>
    </row>
    <row r="16" spans="1:13" ht="12">
      <c r="A16" s="12" t="s">
        <v>27</v>
      </c>
      <c r="B16" s="34">
        <v>841165</v>
      </c>
      <c r="C16" s="4">
        <v>903346</v>
      </c>
      <c r="D16" s="14">
        <f t="shared" si="0"/>
        <v>107.39224765652399</v>
      </c>
      <c r="E16" s="35">
        <v>812810</v>
      </c>
      <c r="F16" s="41">
        <f t="shared" si="1"/>
        <v>0.8997770510967005</v>
      </c>
      <c r="G16" s="42"/>
      <c r="H16" s="12" t="s">
        <v>28</v>
      </c>
      <c r="I16" s="34">
        <v>176538</v>
      </c>
      <c r="J16" s="4">
        <v>186283</v>
      </c>
      <c r="K16" s="14">
        <f t="shared" si="2"/>
        <v>105.52005800450894</v>
      </c>
      <c r="L16" s="35">
        <v>158452</v>
      </c>
      <c r="M16" s="2">
        <f t="shared" si="3"/>
        <v>0.8505982832571947</v>
      </c>
    </row>
    <row r="17" spans="1:13" ht="12">
      <c r="A17" s="12" t="s">
        <v>29</v>
      </c>
      <c r="B17" s="34">
        <v>203334</v>
      </c>
      <c r="C17" s="4">
        <v>224533</v>
      </c>
      <c r="D17" s="14">
        <f t="shared" si="0"/>
        <v>110.42570352228354</v>
      </c>
      <c r="E17" s="35">
        <v>520698</v>
      </c>
      <c r="F17" s="41">
        <f t="shared" si="1"/>
        <v>2.3190266018803474</v>
      </c>
      <c r="G17" s="42"/>
      <c r="H17" s="12" t="s">
        <v>30</v>
      </c>
      <c r="I17" s="34">
        <v>144929</v>
      </c>
      <c r="J17" s="4">
        <v>149956</v>
      </c>
      <c r="K17" s="14">
        <f t="shared" si="2"/>
        <v>103.46859496719082</v>
      </c>
      <c r="L17" s="35">
        <v>125378</v>
      </c>
      <c r="M17" s="2">
        <f t="shared" si="3"/>
        <v>0.8360985889194164</v>
      </c>
    </row>
    <row r="18" spans="1:13" ht="12">
      <c r="A18" s="12" t="s">
        <v>31</v>
      </c>
      <c r="B18" s="34">
        <v>310627</v>
      </c>
      <c r="C18" s="4">
        <v>328215</v>
      </c>
      <c r="D18" s="14">
        <f t="shared" si="0"/>
        <v>105.66209634062717</v>
      </c>
      <c r="E18" s="35">
        <v>289176</v>
      </c>
      <c r="F18" s="41">
        <f t="shared" si="1"/>
        <v>0.8810566244687171</v>
      </c>
      <c r="G18" s="42"/>
      <c r="H18" s="12" t="s">
        <v>32</v>
      </c>
      <c r="I18" s="34">
        <v>117604</v>
      </c>
      <c r="J18" s="4">
        <v>122742</v>
      </c>
      <c r="K18" s="14">
        <f t="shared" si="2"/>
        <v>104.36889901704023</v>
      </c>
      <c r="L18" s="35">
        <v>100798</v>
      </c>
      <c r="M18" s="2">
        <f t="shared" si="3"/>
        <v>0.8212184908181389</v>
      </c>
    </row>
    <row r="19" spans="1:13" ht="12">
      <c r="A19" s="12" t="s">
        <v>33</v>
      </c>
      <c r="B19" s="34">
        <v>528587</v>
      </c>
      <c r="C19" s="4">
        <v>563997</v>
      </c>
      <c r="D19" s="14">
        <f t="shared" si="0"/>
        <v>106.69899184051064</v>
      </c>
      <c r="E19" s="35">
        <v>480172</v>
      </c>
      <c r="F19" s="41">
        <f t="shared" si="1"/>
        <v>0.8513733229077459</v>
      </c>
      <c r="G19" s="42"/>
      <c r="H19" s="12" t="s">
        <v>34</v>
      </c>
      <c r="I19" s="34">
        <v>72667</v>
      </c>
      <c r="J19" s="4">
        <v>73655</v>
      </c>
      <c r="K19" s="14">
        <f t="shared" si="2"/>
        <v>101.3596267907028</v>
      </c>
      <c r="L19" s="35">
        <v>73597</v>
      </c>
      <c r="M19" s="2">
        <f t="shared" si="3"/>
        <v>0.9992125449731858</v>
      </c>
    </row>
    <row r="20" spans="1:13" ht="12">
      <c r="A20" s="12" t="s">
        <v>35</v>
      </c>
      <c r="B20" s="34">
        <v>250585</v>
      </c>
      <c r="C20" s="4">
        <v>291167</v>
      </c>
      <c r="D20" s="14">
        <f t="shared" si="0"/>
        <v>116.19490392481593</v>
      </c>
      <c r="E20" s="35">
        <v>422995</v>
      </c>
      <c r="F20" s="41">
        <f t="shared" si="1"/>
        <v>1.4527573523098427</v>
      </c>
      <c r="G20" s="42"/>
      <c r="H20" s="11" t="s">
        <v>36</v>
      </c>
      <c r="I20" s="34">
        <v>61074</v>
      </c>
      <c r="J20" s="4">
        <v>58395</v>
      </c>
      <c r="K20" s="14">
        <f t="shared" si="2"/>
        <v>95.61351802731113</v>
      </c>
      <c r="L20" s="35">
        <v>51582</v>
      </c>
      <c r="M20" s="2">
        <f t="shared" si="3"/>
        <v>0.8833290521448754</v>
      </c>
    </row>
    <row r="21" spans="1:13" ht="12">
      <c r="A21" s="12" t="s">
        <v>37</v>
      </c>
      <c r="B21" s="34">
        <v>330412</v>
      </c>
      <c r="C21" s="4">
        <v>341076</v>
      </c>
      <c r="D21" s="14">
        <f t="shared" si="0"/>
        <v>103.2274856845393</v>
      </c>
      <c r="E21" s="35">
        <v>321581</v>
      </c>
      <c r="F21" s="41">
        <f t="shared" si="1"/>
        <v>0.9428426509047837</v>
      </c>
      <c r="G21" s="42"/>
      <c r="H21" s="11" t="s">
        <v>38</v>
      </c>
      <c r="I21" s="34">
        <v>78319</v>
      </c>
      <c r="J21" s="4">
        <v>80249</v>
      </c>
      <c r="K21" s="14">
        <f t="shared" si="2"/>
        <v>102.46428069817031</v>
      </c>
      <c r="L21" s="35">
        <v>58983</v>
      </c>
      <c r="M21" s="2">
        <f t="shared" si="3"/>
        <v>0.734999813081783</v>
      </c>
    </row>
    <row r="22" spans="1:13" ht="12">
      <c r="A22" s="12" t="s">
        <v>39</v>
      </c>
      <c r="B22" s="34">
        <v>191207</v>
      </c>
      <c r="C22" s="4">
        <v>212264</v>
      </c>
      <c r="D22" s="14">
        <f t="shared" si="0"/>
        <v>111.01267213020445</v>
      </c>
      <c r="E22" s="35">
        <v>191626</v>
      </c>
      <c r="F22" s="41">
        <f t="shared" si="1"/>
        <v>0.9027720197489918</v>
      </c>
      <c r="G22" s="42"/>
      <c r="H22" s="11" t="s">
        <v>40</v>
      </c>
      <c r="I22" s="34">
        <v>79353</v>
      </c>
      <c r="J22" s="4">
        <v>85157</v>
      </c>
      <c r="K22" s="14">
        <f t="shared" si="2"/>
        <v>107.31415321411919</v>
      </c>
      <c r="L22" s="35">
        <v>65959</v>
      </c>
      <c r="M22" s="2">
        <f t="shared" si="3"/>
        <v>0.7745575818781779</v>
      </c>
    </row>
    <row r="23" spans="1:13" ht="12">
      <c r="A23" s="12" t="s">
        <v>41</v>
      </c>
      <c r="B23" s="34">
        <v>523083</v>
      </c>
      <c r="C23" s="4">
        <v>561916</v>
      </c>
      <c r="D23" s="14">
        <f t="shared" si="0"/>
        <v>107.42386963445571</v>
      </c>
      <c r="E23" s="35">
        <v>493747</v>
      </c>
      <c r="F23" s="41">
        <f t="shared" si="1"/>
        <v>0.8786847144413044</v>
      </c>
      <c r="G23" s="42"/>
      <c r="H23" s="11" t="s">
        <v>42</v>
      </c>
      <c r="I23" s="34">
        <v>73529</v>
      </c>
      <c r="J23" s="4">
        <v>74864</v>
      </c>
      <c r="K23" s="14">
        <f t="shared" si="2"/>
        <v>101.81561016741693</v>
      </c>
      <c r="L23" s="35">
        <v>61802</v>
      </c>
      <c r="M23" s="2">
        <f t="shared" si="3"/>
        <v>0.8255236161572985</v>
      </c>
    </row>
    <row r="24" spans="1:13" ht="12">
      <c r="A24" s="12" t="s">
        <v>43</v>
      </c>
      <c r="B24" s="34">
        <v>692339</v>
      </c>
      <c r="C24" s="4">
        <v>721722</v>
      </c>
      <c r="D24" s="14">
        <f t="shared" si="0"/>
        <v>104.24401918713231</v>
      </c>
      <c r="E24" s="35">
        <v>588243</v>
      </c>
      <c r="F24" s="41">
        <f t="shared" si="1"/>
        <v>0.8150548272049348</v>
      </c>
      <c r="G24" s="42"/>
      <c r="H24" s="11" t="s">
        <v>44</v>
      </c>
      <c r="I24" s="34">
        <v>115330</v>
      </c>
      <c r="J24" s="4">
        <v>116632</v>
      </c>
      <c r="K24" s="14">
        <f t="shared" si="2"/>
        <v>101.1289343622648</v>
      </c>
      <c r="L24" s="35">
        <v>93335</v>
      </c>
      <c r="M24" s="2">
        <f t="shared" si="3"/>
        <v>0.8002520749022567</v>
      </c>
    </row>
    <row r="25" spans="1:13" ht="12">
      <c r="A25" s="12" t="s">
        <v>45</v>
      </c>
      <c r="B25" s="34">
        <v>624807</v>
      </c>
      <c r="C25" s="4">
        <v>670122</v>
      </c>
      <c r="D25" s="14">
        <f t="shared" si="0"/>
        <v>107.25263961511315</v>
      </c>
      <c r="E25" s="35">
        <v>608632</v>
      </c>
      <c r="F25" s="41">
        <f t="shared" si="1"/>
        <v>0.9082405890270727</v>
      </c>
      <c r="G25" s="42"/>
      <c r="H25" s="11" t="s">
        <v>46</v>
      </c>
      <c r="I25" s="34">
        <v>66553</v>
      </c>
      <c r="J25" s="4">
        <v>71229</v>
      </c>
      <c r="K25" s="14">
        <f t="shared" si="2"/>
        <v>107.02597929469746</v>
      </c>
      <c r="L25" s="35">
        <v>64590</v>
      </c>
      <c r="M25" s="2">
        <f t="shared" si="3"/>
        <v>0.9067935812660574</v>
      </c>
    </row>
    <row r="26" spans="1:13" ht="12">
      <c r="A26" s="12" t="s">
        <v>47</v>
      </c>
      <c r="B26" s="34">
        <v>424878</v>
      </c>
      <c r="C26" s="4">
        <v>442913</v>
      </c>
      <c r="D26" s="14">
        <f t="shared" si="0"/>
        <v>104.24474790410423</v>
      </c>
      <c r="E26" s="35">
        <v>376235</v>
      </c>
      <c r="F26" s="41">
        <f t="shared" si="1"/>
        <v>0.849455762192575</v>
      </c>
      <c r="G26" s="42"/>
      <c r="H26" s="11" t="s">
        <v>48</v>
      </c>
      <c r="I26" s="34">
        <v>145877</v>
      </c>
      <c r="J26" s="4">
        <v>146631</v>
      </c>
      <c r="K26" s="14">
        <f t="shared" si="2"/>
        <v>100.51687380464365</v>
      </c>
      <c r="L26" s="35">
        <v>145569</v>
      </c>
      <c r="M26" s="2">
        <f t="shared" si="3"/>
        <v>0.9927573296233402</v>
      </c>
    </row>
    <row r="27" spans="1:13" ht="12">
      <c r="A27" s="12" t="s">
        <v>49</v>
      </c>
      <c r="B27" s="34">
        <v>653944</v>
      </c>
      <c r="C27" s="4">
        <v>681298</v>
      </c>
      <c r="D27" s="14">
        <f t="shared" si="0"/>
        <v>104.18292697845688</v>
      </c>
      <c r="E27" s="35">
        <v>570877</v>
      </c>
      <c r="F27" s="41">
        <f t="shared" si="1"/>
        <v>0.837925547998086</v>
      </c>
      <c r="G27" s="42"/>
      <c r="H27" s="11" t="s">
        <v>50</v>
      </c>
      <c r="I27" s="34">
        <v>76492</v>
      </c>
      <c r="J27" s="4">
        <v>87636</v>
      </c>
      <c r="K27" s="14">
        <f t="shared" si="2"/>
        <v>114.56884380065888</v>
      </c>
      <c r="L27" s="35">
        <v>67517</v>
      </c>
      <c r="M27" s="2">
        <f t="shared" si="3"/>
        <v>0.7704253959559998</v>
      </c>
    </row>
    <row r="28" spans="1:13" ht="12">
      <c r="A28" s="12" t="s">
        <v>63</v>
      </c>
      <c r="B28" s="36">
        <f>SUM(B5:B27)</f>
        <v>8489653</v>
      </c>
      <c r="C28" s="15">
        <f>SUM(C5:C27)</f>
        <v>9272740</v>
      </c>
      <c r="D28" s="14">
        <f t="shared" si="0"/>
        <v>109.22401657641367</v>
      </c>
      <c r="E28" s="3">
        <v>11286704</v>
      </c>
      <c r="F28" s="41">
        <f t="shared" si="1"/>
        <v>1.2171918979719047</v>
      </c>
      <c r="G28" s="42"/>
      <c r="H28" s="11" t="s">
        <v>51</v>
      </c>
      <c r="I28" s="34">
        <v>56514</v>
      </c>
      <c r="J28" s="4">
        <v>55833</v>
      </c>
      <c r="K28" s="14">
        <f t="shared" si="2"/>
        <v>98.79498885231978</v>
      </c>
      <c r="L28" s="35">
        <v>53221</v>
      </c>
      <c r="M28" s="2">
        <f t="shared" si="3"/>
        <v>0.9532176311500368</v>
      </c>
    </row>
    <row r="29" spans="8:13" ht="12">
      <c r="H29" s="11" t="s">
        <v>53</v>
      </c>
      <c r="I29" s="34">
        <v>79587</v>
      </c>
      <c r="J29" s="4">
        <v>80954</v>
      </c>
      <c r="K29" s="14">
        <f t="shared" si="2"/>
        <v>101.71761719878876</v>
      </c>
      <c r="L29" s="35">
        <v>70137</v>
      </c>
      <c r="M29" s="2">
        <f t="shared" si="3"/>
        <v>0.8663809076759641</v>
      </c>
    </row>
    <row r="30" spans="1:13" ht="12">
      <c r="A30" s="17" t="s">
        <v>64</v>
      </c>
      <c r="B30" s="18"/>
      <c r="H30" s="11" t="s">
        <v>55</v>
      </c>
      <c r="I30" s="19">
        <v>189735</v>
      </c>
      <c r="J30" s="4">
        <v>200012</v>
      </c>
      <c r="K30" s="14">
        <f t="shared" si="2"/>
        <v>105.41650196326455</v>
      </c>
      <c r="L30" s="35">
        <v>157250</v>
      </c>
      <c r="M30" s="2">
        <f t="shared" si="3"/>
        <v>0.7862028278303301</v>
      </c>
    </row>
    <row r="31" spans="1:13" ht="12">
      <c r="A31" s="17" t="s">
        <v>114</v>
      </c>
      <c r="H31" s="11" t="s">
        <v>65</v>
      </c>
      <c r="I31" s="19">
        <f>SUM(I5:I30)</f>
        <v>3998901</v>
      </c>
      <c r="J31" s="27">
        <f>SUM(J5:J30)</f>
        <v>4157706</v>
      </c>
      <c r="K31" s="14">
        <f t="shared" si="2"/>
        <v>103.97121609162116</v>
      </c>
      <c r="L31" s="3">
        <v>3604881</v>
      </c>
      <c r="M31" s="2">
        <f t="shared" si="3"/>
        <v>0.8670360530542564</v>
      </c>
    </row>
    <row r="42" ht="12">
      <c r="H42" s="37"/>
    </row>
    <row r="43" ht="12">
      <c r="H43" s="37"/>
    </row>
    <row r="58" ht="12">
      <c r="D58" s="23"/>
    </row>
  </sheetData>
  <sheetProtection/>
  <mergeCells count="4">
    <mergeCell ref="A3:A4"/>
    <mergeCell ref="B3:C3"/>
    <mergeCell ref="H3:H4"/>
    <mergeCell ref="I3:J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7">
      <selection activeCell="I39" sqref="I39"/>
    </sheetView>
  </sheetViews>
  <sheetFormatPr defaultColWidth="9.140625" defaultRowHeight="15"/>
  <cols>
    <col min="1" max="1" width="9.00390625" style="13" customWidth="1"/>
    <col min="2" max="2" width="9.140625" style="13" bestFit="1" customWidth="1"/>
    <col min="3" max="5" width="8.421875" style="13" bestFit="1" customWidth="1"/>
    <col min="6" max="6" width="8.57421875" style="13" bestFit="1" customWidth="1"/>
    <col min="7" max="7" width="9.140625" style="13" customWidth="1"/>
    <col min="8" max="8" width="9.140625" style="13" bestFit="1" customWidth="1"/>
    <col min="9" max="9" width="8.421875" style="13" bestFit="1" customWidth="1"/>
    <col min="10" max="10" width="8.140625" style="13" customWidth="1"/>
    <col min="11" max="11" width="9.7109375" style="13" customWidth="1"/>
    <col min="12" max="15" width="9.421875" style="13" customWidth="1"/>
    <col min="16" max="16" width="2.421875" style="25" customWidth="1"/>
    <col min="17" max="17" width="8.8515625" style="13" customWidth="1"/>
    <col min="18" max="18" width="9.00390625" style="13" bestFit="1" customWidth="1"/>
    <col min="19" max="23" width="8.28125" style="13" bestFit="1" customWidth="1"/>
    <col min="24" max="25" width="8.140625" style="13" bestFit="1" customWidth="1"/>
    <col min="26" max="27" width="9.00390625" style="13" customWidth="1"/>
    <col min="28" max="28" width="9.8515625" style="13" customWidth="1"/>
    <col min="29" max="16384" width="9.00390625" style="13" customWidth="1"/>
  </cols>
  <sheetData>
    <row r="1" ht="14.25">
      <c r="A1" s="24" t="s">
        <v>93</v>
      </c>
    </row>
    <row r="2" ht="12">
      <c r="A2" s="16"/>
    </row>
    <row r="3" spans="1:17" ht="24">
      <c r="A3" s="102"/>
      <c r="B3" s="59" t="s">
        <v>59</v>
      </c>
      <c r="C3" s="59" t="s">
        <v>66</v>
      </c>
      <c r="D3" s="59" t="s">
        <v>67</v>
      </c>
      <c r="E3" s="59" t="s">
        <v>68</v>
      </c>
      <c r="F3" s="59" t="s">
        <v>79</v>
      </c>
      <c r="G3" s="103" t="s">
        <v>98</v>
      </c>
      <c r="H3" s="59" t="s">
        <v>69</v>
      </c>
      <c r="I3" s="59" t="s">
        <v>70</v>
      </c>
      <c r="J3" s="60" t="s">
        <v>76</v>
      </c>
      <c r="K3" s="60" t="s">
        <v>77</v>
      </c>
      <c r="L3" s="60" t="s">
        <v>82</v>
      </c>
      <c r="M3" s="62" t="s">
        <v>83</v>
      </c>
      <c r="N3" s="62" t="s">
        <v>84</v>
      </c>
      <c r="O3" s="62" t="s">
        <v>92</v>
      </c>
      <c r="P3" s="64"/>
      <c r="Q3" s="57"/>
    </row>
    <row r="4" spans="1:17" ht="12">
      <c r="A4" s="102"/>
      <c r="B4" s="59" t="s">
        <v>109</v>
      </c>
      <c r="C4" s="59" t="s">
        <v>109</v>
      </c>
      <c r="D4" s="59" t="s">
        <v>111</v>
      </c>
      <c r="E4" s="59" t="s">
        <v>111</v>
      </c>
      <c r="F4" s="59" t="s">
        <v>111</v>
      </c>
      <c r="G4" s="103"/>
      <c r="H4" s="59" t="s">
        <v>109</v>
      </c>
      <c r="I4" s="59" t="s">
        <v>109</v>
      </c>
      <c r="J4" s="60">
        <v>2015</v>
      </c>
      <c r="K4" s="60">
        <v>2015</v>
      </c>
      <c r="L4" s="60">
        <v>2015</v>
      </c>
      <c r="M4" s="60">
        <v>2015</v>
      </c>
      <c r="N4" s="60">
        <v>2015</v>
      </c>
      <c r="O4" s="60">
        <v>2015</v>
      </c>
      <c r="P4" s="64"/>
      <c r="Q4" s="57"/>
    </row>
    <row r="5" spans="1:17" ht="12">
      <c r="A5" s="10" t="s">
        <v>78</v>
      </c>
      <c r="B5" s="75">
        <v>59788</v>
      </c>
      <c r="C5" s="78">
        <v>7550</v>
      </c>
      <c r="D5" s="76">
        <v>4480</v>
      </c>
      <c r="E5" s="76">
        <v>6004</v>
      </c>
      <c r="F5" s="6">
        <f>D5+E5</f>
        <v>10484</v>
      </c>
      <c r="G5" s="9">
        <f>F5/B5*100</f>
        <v>17.53529136281528</v>
      </c>
      <c r="H5" s="78">
        <v>10786</v>
      </c>
      <c r="I5" s="58">
        <f>H5/B5*100</f>
        <v>18.040409446711713</v>
      </c>
      <c r="J5" s="4">
        <v>2091</v>
      </c>
      <c r="K5" s="55">
        <v>3.580111632366538</v>
      </c>
      <c r="L5" s="4">
        <v>339</v>
      </c>
      <c r="M5" s="55">
        <v>0.580419819881519</v>
      </c>
      <c r="N5" s="63">
        <v>865</v>
      </c>
      <c r="O5" s="55">
        <v>1.4810122247714277</v>
      </c>
      <c r="P5" s="33"/>
      <c r="Q5" s="57"/>
    </row>
    <row r="6" spans="1:17" ht="12">
      <c r="A6" s="10" t="s">
        <v>7</v>
      </c>
      <c r="B6" s="75">
        <v>149640</v>
      </c>
      <c r="C6" s="78">
        <v>19136</v>
      </c>
      <c r="D6" s="76">
        <v>5751</v>
      </c>
      <c r="E6" s="76">
        <v>1717</v>
      </c>
      <c r="F6" s="6">
        <f aca="true" t="shared" si="0" ref="F6:F28">D6+E6</f>
        <v>7468</v>
      </c>
      <c r="G6" s="9">
        <f aca="true" t="shared" si="1" ref="G6:G28">F6/B6*100</f>
        <v>4.990644212777332</v>
      </c>
      <c r="H6" s="78">
        <v>23715</v>
      </c>
      <c r="I6" s="58">
        <f aca="true" t="shared" si="2" ref="I6:I28">H6/B6*100</f>
        <v>15.84803528468324</v>
      </c>
      <c r="J6" s="4">
        <v>4691</v>
      </c>
      <c r="K6" s="55">
        <v>3.322637994659414</v>
      </c>
      <c r="L6" s="4">
        <v>391</v>
      </c>
      <c r="M6" s="55">
        <v>0.27694552460282046</v>
      </c>
      <c r="N6" s="63">
        <v>620</v>
      </c>
      <c r="O6" s="55">
        <v>0.4391463561476948</v>
      </c>
      <c r="P6" s="33"/>
      <c r="Q6" s="57"/>
    </row>
    <row r="7" spans="1:17" ht="12">
      <c r="A7" s="10" t="s">
        <v>9</v>
      </c>
      <c r="B7" s="75">
        <v>249242</v>
      </c>
      <c r="C7" s="78">
        <v>32479</v>
      </c>
      <c r="D7" s="76">
        <v>9188</v>
      </c>
      <c r="E7" s="76">
        <v>9209</v>
      </c>
      <c r="F7" s="6">
        <f t="shared" si="0"/>
        <v>18397</v>
      </c>
      <c r="G7" s="9">
        <f t="shared" si="1"/>
        <v>7.38117973696247</v>
      </c>
      <c r="H7" s="78">
        <v>43155</v>
      </c>
      <c r="I7" s="58">
        <f t="shared" si="2"/>
        <v>17.314497556591586</v>
      </c>
      <c r="J7" s="4">
        <v>17118</v>
      </c>
      <c r="K7" s="55">
        <v>7.036249964033655</v>
      </c>
      <c r="L7" s="4">
        <v>3045</v>
      </c>
      <c r="M7" s="55">
        <v>1.2516287615657486</v>
      </c>
      <c r="N7" s="63">
        <v>3486</v>
      </c>
      <c r="O7" s="55">
        <v>1.432899133930443</v>
      </c>
      <c r="P7" s="33"/>
      <c r="Q7" s="57"/>
    </row>
    <row r="8" spans="1:17" ht="12">
      <c r="A8" s="10" t="s">
        <v>11</v>
      </c>
      <c r="B8" s="75">
        <v>338488</v>
      </c>
      <c r="C8" s="78">
        <v>29279</v>
      </c>
      <c r="D8" s="76">
        <v>9287</v>
      </c>
      <c r="E8" s="76">
        <v>6319</v>
      </c>
      <c r="F8" s="6">
        <f t="shared" si="0"/>
        <v>15606</v>
      </c>
      <c r="G8" s="9">
        <f t="shared" si="1"/>
        <v>4.610503178842381</v>
      </c>
      <c r="H8" s="78">
        <v>67020</v>
      </c>
      <c r="I8" s="58">
        <f t="shared" si="2"/>
        <v>19.799815650776395</v>
      </c>
      <c r="J8" s="4">
        <v>30506</v>
      </c>
      <c r="K8" s="55">
        <v>9.145581004916657</v>
      </c>
      <c r="L8" s="4">
        <v>8744</v>
      </c>
      <c r="M8" s="55">
        <v>2.621417436143423</v>
      </c>
      <c r="N8" s="63">
        <v>10538</v>
      </c>
      <c r="O8" s="55">
        <v>3.1592517088379903</v>
      </c>
      <c r="P8" s="33"/>
      <c r="Q8" s="57"/>
    </row>
    <row r="9" spans="1:17" ht="12">
      <c r="A9" s="10" t="s">
        <v>13</v>
      </c>
      <c r="B9" s="75">
        <v>213969</v>
      </c>
      <c r="C9" s="78">
        <v>25592</v>
      </c>
      <c r="D9" s="76">
        <v>10745</v>
      </c>
      <c r="E9" s="76">
        <v>7909</v>
      </c>
      <c r="F9" s="6">
        <f t="shared" si="0"/>
        <v>18654</v>
      </c>
      <c r="G9" s="9">
        <f t="shared" si="1"/>
        <v>8.718085330117914</v>
      </c>
      <c r="H9" s="78">
        <v>42433</v>
      </c>
      <c r="I9" s="58">
        <f t="shared" si="2"/>
        <v>19.831377442526723</v>
      </c>
      <c r="J9" s="4">
        <v>6634</v>
      </c>
      <c r="K9" s="55">
        <v>3.019242322186015</v>
      </c>
      <c r="L9" s="4">
        <v>1518</v>
      </c>
      <c r="M9" s="55">
        <v>0.6908667237079245</v>
      </c>
      <c r="N9" s="63">
        <v>2761</v>
      </c>
      <c r="O9" s="55">
        <v>1.2565764322513697</v>
      </c>
      <c r="P9" s="33"/>
      <c r="Q9" s="57"/>
    </row>
    <row r="10" spans="1:17" ht="12">
      <c r="A10" s="10" t="s">
        <v>15</v>
      </c>
      <c r="B10" s="75">
        <v>193822</v>
      </c>
      <c r="C10" s="78">
        <v>17877</v>
      </c>
      <c r="D10" s="77">
        <v>6482</v>
      </c>
      <c r="E10" s="77">
        <v>2917</v>
      </c>
      <c r="F10" s="6">
        <f t="shared" si="0"/>
        <v>9399</v>
      </c>
      <c r="G10" s="9">
        <f t="shared" si="1"/>
        <v>4.84929471370639</v>
      </c>
      <c r="H10" s="78">
        <v>45750</v>
      </c>
      <c r="I10" s="58">
        <f t="shared" si="2"/>
        <v>23.60413162592482</v>
      </c>
      <c r="J10" s="4">
        <v>13795</v>
      </c>
      <c r="K10" s="55">
        <v>6.964603959146376</v>
      </c>
      <c r="L10" s="4">
        <v>3249</v>
      </c>
      <c r="M10" s="55">
        <v>1.6403043322411432</v>
      </c>
      <c r="N10" s="63">
        <v>6418</v>
      </c>
      <c r="O10" s="55">
        <v>3.240219515027288</v>
      </c>
      <c r="P10" s="33"/>
      <c r="Q10" s="57"/>
    </row>
    <row r="11" spans="1:17" ht="12">
      <c r="A11" s="10" t="s">
        <v>17</v>
      </c>
      <c r="B11" s="75">
        <v>265238</v>
      </c>
      <c r="C11" s="78">
        <v>28042</v>
      </c>
      <c r="D11" s="76">
        <v>9653</v>
      </c>
      <c r="E11" s="76">
        <v>5479</v>
      </c>
      <c r="F11" s="6">
        <f t="shared" si="0"/>
        <v>15132</v>
      </c>
      <c r="G11" s="9">
        <f t="shared" si="1"/>
        <v>5.705064885122042</v>
      </c>
      <c r="H11" s="78">
        <v>60298</v>
      </c>
      <c r="I11" s="58">
        <f t="shared" si="2"/>
        <v>22.733544967161567</v>
      </c>
      <c r="J11" s="4">
        <v>8624</v>
      </c>
      <c r="K11" s="55">
        <v>3.3651482397746157</v>
      </c>
      <c r="L11" s="4">
        <v>1668</v>
      </c>
      <c r="M11" s="55">
        <v>0.6508658701233836</v>
      </c>
      <c r="N11" s="63">
        <v>4123</v>
      </c>
      <c r="O11" s="55">
        <v>1.6088249295675723</v>
      </c>
      <c r="P11" s="33"/>
      <c r="Q11" s="57"/>
    </row>
    <row r="12" spans="1:16" ht="12">
      <c r="A12" s="10" t="s">
        <v>19</v>
      </c>
      <c r="B12" s="75">
        <v>506511</v>
      </c>
      <c r="C12" s="78">
        <v>65200</v>
      </c>
      <c r="D12" s="76">
        <v>23112</v>
      </c>
      <c r="E12" s="76">
        <v>8685</v>
      </c>
      <c r="F12" s="6">
        <f t="shared" si="0"/>
        <v>31797</v>
      </c>
      <c r="G12" s="9">
        <f t="shared" si="1"/>
        <v>6.277652410312904</v>
      </c>
      <c r="H12" s="78">
        <v>108870</v>
      </c>
      <c r="I12" s="58">
        <f t="shared" si="2"/>
        <v>21.494103780569425</v>
      </c>
      <c r="J12" s="4">
        <v>21373</v>
      </c>
      <c r="K12" s="55">
        <v>4.290827911160007</v>
      </c>
      <c r="L12" s="4">
        <v>4149</v>
      </c>
      <c r="M12" s="55">
        <v>0.8329502177234301</v>
      </c>
      <c r="N12" s="63">
        <v>10835</v>
      </c>
      <c r="O12" s="55">
        <v>2.1752267074074148</v>
      </c>
      <c r="P12" s="33"/>
    </row>
    <row r="13" spans="1:16" ht="12">
      <c r="A13" s="10" t="s">
        <v>21</v>
      </c>
      <c r="B13" s="75">
        <v>382761</v>
      </c>
      <c r="C13" s="78">
        <v>43236</v>
      </c>
      <c r="D13" s="76">
        <v>11384</v>
      </c>
      <c r="E13" s="76">
        <v>5685</v>
      </c>
      <c r="F13" s="6">
        <f t="shared" si="0"/>
        <v>17069</v>
      </c>
      <c r="G13" s="9">
        <f t="shared" si="1"/>
        <v>4.459440747620578</v>
      </c>
      <c r="H13" s="78">
        <v>80836</v>
      </c>
      <c r="I13" s="58">
        <f t="shared" si="2"/>
        <v>21.11918403390105</v>
      </c>
      <c r="J13" s="4">
        <v>9259</v>
      </c>
      <c r="K13" s="55">
        <v>2.393403213090176</v>
      </c>
      <c r="L13" s="4">
        <v>1873</v>
      </c>
      <c r="M13" s="55">
        <v>0.48416073205723076</v>
      </c>
      <c r="N13" s="63">
        <v>3451</v>
      </c>
      <c r="O13" s="55">
        <v>0.8920655025784855</v>
      </c>
      <c r="P13" s="33"/>
    </row>
    <row r="14" spans="1:16" ht="12">
      <c r="A14" s="10" t="s">
        <v>23</v>
      </c>
      <c r="B14" s="75">
        <v>273708</v>
      </c>
      <c r="C14" s="78">
        <v>29326</v>
      </c>
      <c r="D14" s="76">
        <v>9774</v>
      </c>
      <c r="E14" s="76">
        <v>3802</v>
      </c>
      <c r="F14" s="6">
        <f t="shared" si="0"/>
        <v>13576</v>
      </c>
      <c r="G14" s="9">
        <f t="shared" si="1"/>
        <v>4.960030397357769</v>
      </c>
      <c r="H14" s="78">
        <v>54622</v>
      </c>
      <c r="I14" s="58">
        <f t="shared" si="2"/>
        <v>19.95630379820831</v>
      </c>
      <c r="J14" s="4">
        <v>6919</v>
      </c>
      <c r="K14" s="55">
        <v>2.492237646872366</v>
      </c>
      <c r="L14" s="4">
        <v>660</v>
      </c>
      <c r="M14" s="55">
        <v>0.23773332084633061</v>
      </c>
      <c r="N14" s="63">
        <v>733</v>
      </c>
      <c r="O14" s="55">
        <v>0.2640280669399399</v>
      </c>
      <c r="P14" s="33"/>
    </row>
    <row r="15" spans="1:16" ht="12">
      <c r="A15" s="10" t="s">
        <v>25</v>
      </c>
      <c r="B15" s="75">
        <v>717295</v>
      </c>
      <c r="C15" s="78">
        <v>79776</v>
      </c>
      <c r="D15" s="77">
        <v>29306</v>
      </c>
      <c r="E15" s="77">
        <v>11593</v>
      </c>
      <c r="F15" s="6">
        <f t="shared" si="0"/>
        <v>40899</v>
      </c>
      <c r="G15" s="9">
        <f t="shared" si="1"/>
        <v>5.701838155849407</v>
      </c>
      <c r="H15" s="78">
        <v>163127</v>
      </c>
      <c r="I15" s="58">
        <f t="shared" si="2"/>
        <v>22.741968088443386</v>
      </c>
      <c r="J15" s="4">
        <v>15271</v>
      </c>
      <c r="K15" s="55">
        <v>2.129603030057929</v>
      </c>
      <c r="L15" s="4">
        <v>2183</v>
      </c>
      <c r="M15" s="55">
        <v>0.3044282243871691</v>
      </c>
      <c r="N15" s="63">
        <v>3690</v>
      </c>
      <c r="O15" s="55">
        <v>0.5145855006819304</v>
      </c>
      <c r="P15" s="33"/>
    </row>
    <row r="16" spans="1:16" ht="12">
      <c r="A16" s="10" t="s">
        <v>27</v>
      </c>
      <c r="B16" s="75">
        <v>892535</v>
      </c>
      <c r="C16" s="78">
        <v>105587</v>
      </c>
      <c r="D16" s="76">
        <v>38613</v>
      </c>
      <c r="E16" s="76">
        <v>20104</v>
      </c>
      <c r="F16" s="6">
        <f t="shared" si="0"/>
        <v>58717</v>
      </c>
      <c r="G16" s="9">
        <f t="shared" si="1"/>
        <v>6.578677586873344</v>
      </c>
      <c r="H16" s="78">
        <v>180009</v>
      </c>
      <c r="I16" s="58">
        <f t="shared" si="2"/>
        <v>20.16828471712594</v>
      </c>
      <c r="J16" s="4">
        <v>16217</v>
      </c>
      <c r="K16" s="55">
        <v>1.7952146796465582</v>
      </c>
      <c r="L16" s="4">
        <v>2740</v>
      </c>
      <c r="M16" s="55">
        <v>0.3033167800599106</v>
      </c>
      <c r="N16" s="63">
        <v>3656</v>
      </c>
      <c r="O16" s="55">
        <v>0.40471757222592447</v>
      </c>
      <c r="P16" s="33"/>
    </row>
    <row r="17" spans="1:16" ht="12">
      <c r="A17" s="10" t="s">
        <v>29</v>
      </c>
      <c r="B17" s="75">
        <v>222278</v>
      </c>
      <c r="C17" s="78">
        <v>22234</v>
      </c>
      <c r="D17" s="76">
        <v>7938</v>
      </c>
      <c r="E17" s="76">
        <v>4849</v>
      </c>
      <c r="F17" s="6">
        <f t="shared" si="0"/>
        <v>12787</v>
      </c>
      <c r="G17" s="9">
        <f t="shared" si="1"/>
        <v>5.752706070776235</v>
      </c>
      <c r="H17" s="78">
        <v>42463</v>
      </c>
      <c r="I17" s="58">
        <f t="shared" si="2"/>
        <v>19.103555007693068</v>
      </c>
      <c r="J17" s="4">
        <v>7110</v>
      </c>
      <c r="K17" s="55">
        <v>3.1665723969305177</v>
      </c>
      <c r="L17" s="4">
        <v>563</v>
      </c>
      <c r="M17" s="55">
        <v>0.2507426525276908</v>
      </c>
      <c r="N17" s="63">
        <v>699</v>
      </c>
      <c r="O17" s="55">
        <v>0.3113128137066712</v>
      </c>
      <c r="P17" s="33"/>
    </row>
    <row r="18" spans="1:16" ht="12">
      <c r="A18" s="10" t="s">
        <v>31</v>
      </c>
      <c r="B18" s="75">
        <v>325460</v>
      </c>
      <c r="C18" s="78">
        <v>28482</v>
      </c>
      <c r="D18" s="76">
        <v>9879</v>
      </c>
      <c r="E18" s="76">
        <v>5625</v>
      </c>
      <c r="F18" s="6">
        <f t="shared" si="0"/>
        <v>15504</v>
      </c>
      <c r="G18" s="9">
        <f t="shared" si="1"/>
        <v>4.763719043814908</v>
      </c>
      <c r="H18" s="78">
        <v>67578</v>
      </c>
      <c r="I18" s="58">
        <f t="shared" si="2"/>
        <v>20.763841946783014</v>
      </c>
      <c r="J18" s="4">
        <v>10305</v>
      </c>
      <c r="K18" s="55">
        <v>3.1397102509026094</v>
      </c>
      <c r="L18" s="4">
        <v>2024</v>
      </c>
      <c r="M18" s="55">
        <v>0.6166689517541856</v>
      </c>
      <c r="N18" s="63">
        <v>4114</v>
      </c>
      <c r="O18" s="55">
        <v>1.2534466736742684</v>
      </c>
      <c r="P18" s="33"/>
    </row>
    <row r="19" spans="1:16" ht="12">
      <c r="A19" s="10" t="s">
        <v>33</v>
      </c>
      <c r="B19" s="75">
        <v>558950</v>
      </c>
      <c r="C19" s="78">
        <v>57557</v>
      </c>
      <c r="D19" s="76">
        <v>20266</v>
      </c>
      <c r="E19" s="76">
        <v>10412</v>
      </c>
      <c r="F19" s="6">
        <f t="shared" si="0"/>
        <v>30678</v>
      </c>
      <c r="G19" s="9">
        <f t="shared" si="1"/>
        <v>5.48850523302621</v>
      </c>
      <c r="H19" s="78">
        <v>117740</v>
      </c>
      <c r="I19" s="58">
        <f t="shared" si="2"/>
        <v>21.064495929868503</v>
      </c>
      <c r="J19" s="4">
        <v>9847</v>
      </c>
      <c r="K19" s="55">
        <v>1.7459312726840746</v>
      </c>
      <c r="L19" s="4">
        <v>1577</v>
      </c>
      <c r="M19" s="55">
        <v>0.27961141637278214</v>
      </c>
      <c r="N19" s="63">
        <v>3009</v>
      </c>
      <c r="O19" s="55">
        <v>0.5335134761355114</v>
      </c>
      <c r="P19" s="33"/>
    </row>
    <row r="20" spans="1:16" ht="12">
      <c r="A20" s="10" t="s">
        <v>35</v>
      </c>
      <c r="B20" s="75">
        <v>284307</v>
      </c>
      <c r="C20" s="78">
        <v>24855</v>
      </c>
      <c r="D20" s="77">
        <v>8976</v>
      </c>
      <c r="E20" s="77">
        <v>7069</v>
      </c>
      <c r="F20" s="6">
        <f t="shared" si="0"/>
        <v>16045</v>
      </c>
      <c r="G20" s="9">
        <f t="shared" si="1"/>
        <v>5.64354729218767</v>
      </c>
      <c r="H20" s="78">
        <v>57464</v>
      </c>
      <c r="I20" s="58">
        <f t="shared" si="2"/>
        <v>20.211953979325166</v>
      </c>
      <c r="J20" s="4">
        <v>22279</v>
      </c>
      <c r="K20" s="55">
        <v>7.6516226083313015</v>
      </c>
      <c r="L20" s="4">
        <v>2178</v>
      </c>
      <c r="M20" s="55">
        <v>0.7480243296802178</v>
      </c>
      <c r="N20" s="63">
        <v>11393</v>
      </c>
      <c r="O20" s="55">
        <v>3.912874741986558</v>
      </c>
      <c r="P20" s="33"/>
    </row>
    <row r="21" spans="1:16" ht="12">
      <c r="A21" s="10" t="s">
        <v>37</v>
      </c>
      <c r="B21" s="75">
        <v>345149</v>
      </c>
      <c r="C21" s="78">
        <v>35079</v>
      </c>
      <c r="D21" s="76">
        <v>12913</v>
      </c>
      <c r="E21" s="76">
        <v>6839</v>
      </c>
      <c r="F21" s="6">
        <f t="shared" si="0"/>
        <v>19752</v>
      </c>
      <c r="G21" s="9">
        <f t="shared" si="1"/>
        <v>5.722745828613149</v>
      </c>
      <c r="H21" s="78">
        <v>87761</v>
      </c>
      <c r="I21" s="58">
        <f t="shared" si="2"/>
        <v>25.426989503084172</v>
      </c>
      <c r="J21" s="4">
        <v>15152</v>
      </c>
      <c r="K21" s="55">
        <v>4.442411661916992</v>
      </c>
      <c r="L21" s="4">
        <v>2285</v>
      </c>
      <c r="M21" s="55">
        <v>0.6699386646964313</v>
      </c>
      <c r="N21" s="63">
        <v>7786</v>
      </c>
      <c r="O21" s="55">
        <v>2.2827756863572928</v>
      </c>
      <c r="P21" s="33"/>
    </row>
    <row r="22" spans="1:16" ht="12">
      <c r="A22" s="10" t="s">
        <v>39</v>
      </c>
      <c r="B22" s="75">
        <v>213113</v>
      </c>
      <c r="C22" s="78">
        <v>24644</v>
      </c>
      <c r="D22" s="76">
        <v>8552</v>
      </c>
      <c r="E22" s="76">
        <v>4277</v>
      </c>
      <c r="F22" s="6">
        <f t="shared" si="0"/>
        <v>12829</v>
      </c>
      <c r="G22" s="9">
        <f t="shared" si="1"/>
        <v>6.019811086137401</v>
      </c>
      <c r="H22" s="78">
        <v>49882</v>
      </c>
      <c r="I22" s="58">
        <f t="shared" si="2"/>
        <v>23.406361883132423</v>
      </c>
      <c r="J22" s="4">
        <v>14576</v>
      </c>
      <c r="K22" s="55">
        <v>6.866920438698979</v>
      </c>
      <c r="L22" s="4">
        <v>5105</v>
      </c>
      <c r="M22" s="55">
        <v>2.405023932461463</v>
      </c>
      <c r="N22" s="63">
        <v>6068</v>
      </c>
      <c r="O22" s="55">
        <v>2.8587042550785813</v>
      </c>
      <c r="P22" s="33"/>
    </row>
    <row r="23" spans="1:16" ht="12">
      <c r="A23" s="10" t="s">
        <v>41</v>
      </c>
      <c r="B23" s="75">
        <v>557309</v>
      </c>
      <c r="C23" s="78">
        <v>61864</v>
      </c>
      <c r="D23" s="76">
        <v>22856</v>
      </c>
      <c r="E23" s="76">
        <v>11913</v>
      </c>
      <c r="F23" s="6">
        <f t="shared" si="0"/>
        <v>34769</v>
      </c>
      <c r="G23" s="9">
        <f t="shared" si="1"/>
        <v>6.238729322512286</v>
      </c>
      <c r="H23" s="78">
        <v>127738</v>
      </c>
      <c r="I23" s="58">
        <f t="shared" si="2"/>
        <v>22.92049832319234</v>
      </c>
      <c r="J23" s="4">
        <v>15295</v>
      </c>
      <c r="K23" s="55">
        <v>2.7219370866819954</v>
      </c>
      <c r="L23" s="4">
        <v>1467</v>
      </c>
      <c r="M23" s="55">
        <v>0.2610710497654454</v>
      </c>
      <c r="N23" s="63">
        <v>4092</v>
      </c>
      <c r="O23" s="55">
        <v>0.7282227236811196</v>
      </c>
      <c r="P23" s="33"/>
    </row>
    <row r="24" spans="1:16" ht="12">
      <c r="A24" s="10" t="s">
        <v>43</v>
      </c>
      <c r="B24" s="75">
        <v>723711</v>
      </c>
      <c r="C24" s="78">
        <v>88142</v>
      </c>
      <c r="D24" s="76">
        <v>33224</v>
      </c>
      <c r="E24" s="76">
        <v>15943</v>
      </c>
      <c r="F24" s="6">
        <f t="shared" si="0"/>
        <v>49167</v>
      </c>
      <c r="G24" s="9">
        <f t="shared" si="1"/>
        <v>6.793733962866392</v>
      </c>
      <c r="H24" s="78">
        <v>157004</v>
      </c>
      <c r="I24" s="58">
        <f t="shared" si="2"/>
        <v>21.69429509845781</v>
      </c>
      <c r="J24" s="4">
        <v>12696</v>
      </c>
      <c r="K24" s="55">
        <v>1.7591260901011745</v>
      </c>
      <c r="L24" s="4">
        <v>3509</v>
      </c>
      <c r="M24" s="55">
        <v>0.4861982868750017</v>
      </c>
      <c r="N24" s="63">
        <v>5170</v>
      </c>
      <c r="O24" s="55">
        <v>0.7163423035462407</v>
      </c>
      <c r="P24" s="33"/>
    </row>
    <row r="25" spans="1:16" ht="12">
      <c r="A25" s="10" t="s">
        <v>45</v>
      </c>
      <c r="B25" s="75">
        <v>681281</v>
      </c>
      <c r="C25" s="78">
        <v>81885</v>
      </c>
      <c r="D25" s="77">
        <v>31434</v>
      </c>
      <c r="E25" s="77">
        <v>14405</v>
      </c>
      <c r="F25" s="6">
        <f t="shared" si="0"/>
        <v>45839</v>
      </c>
      <c r="G25" s="9">
        <f t="shared" si="1"/>
        <v>6.728354379470439</v>
      </c>
      <c r="H25" s="78">
        <v>168323</v>
      </c>
      <c r="I25" s="58">
        <f t="shared" si="2"/>
        <v>24.706839028242385</v>
      </c>
      <c r="J25" s="4">
        <v>21563</v>
      </c>
      <c r="K25" s="55">
        <v>3.217772286240416</v>
      </c>
      <c r="L25" s="4">
        <v>6782</v>
      </c>
      <c r="M25" s="55">
        <v>1.0120545214155034</v>
      </c>
      <c r="N25" s="63">
        <v>8926</v>
      </c>
      <c r="O25" s="55">
        <v>1.331996263366969</v>
      </c>
      <c r="P25" s="33"/>
    </row>
    <row r="26" spans="1:16" ht="12">
      <c r="A26" s="10" t="s">
        <v>47</v>
      </c>
      <c r="B26" s="75">
        <v>456893</v>
      </c>
      <c r="C26" s="78">
        <v>54225</v>
      </c>
      <c r="D26" s="76">
        <v>20105</v>
      </c>
      <c r="E26" s="76">
        <v>9402</v>
      </c>
      <c r="F26" s="6">
        <f t="shared" si="0"/>
        <v>29507</v>
      </c>
      <c r="G26" s="9">
        <f t="shared" si="1"/>
        <v>6.458186052314217</v>
      </c>
      <c r="H26" s="78">
        <v>111748</v>
      </c>
      <c r="I26" s="58">
        <f t="shared" si="2"/>
        <v>24.45824295841696</v>
      </c>
      <c r="J26" s="4">
        <v>13139</v>
      </c>
      <c r="K26" s="55">
        <v>2.9664968063705515</v>
      </c>
      <c r="L26" s="4">
        <v>1699</v>
      </c>
      <c r="M26" s="55">
        <v>0.38359677859986047</v>
      </c>
      <c r="N26" s="63">
        <v>2823</v>
      </c>
      <c r="O26" s="55">
        <v>0.6373712218878199</v>
      </c>
      <c r="P26" s="33"/>
    </row>
    <row r="27" spans="1:16" ht="12">
      <c r="A27" s="10" t="s">
        <v>49</v>
      </c>
      <c r="B27" s="75">
        <v>691514</v>
      </c>
      <c r="C27" s="78">
        <v>92107</v>
      </c>
      <c r="D27" s="76">
        <v>34932</v>
      </c>
      <c r="E27" s="76">
        <v>16649</v>
      </c>
      <c r="F27" s="6">
        <f t="shared" si="0"/>
        <v>51581</v>
      </c>
      <c r="G27" s="9">
        <f t="shared" si="1"/>
        <v>7.4591403789366515</v>
      </c>
      <c r="H27" s="78">
        <v>143949</v>
      </c>
      <c r="I27" s="58">
        <f t="shared" si="2"/>
        <v>20.81649829215316</v>
      </c>
      <c r="J27" s="4">
        <v>23997</v>
      </c>
      <c r="K27" s="55">
        <v>3.5222472398275055</v>
      </c>
      <c r="L27" s="4">
        <v>4035</v>
      </c>
      <c r="M27" s="55">
        <v>0.592251848677084</v>
      </c>
      <c r="N27" s="63">
        <v>10809</v>
      </c>
      <c r="O27" s="55">
        <v>1.5865304169394305</v>
      </c>
      <c r="P27" s="33"/>
    </row>
    <row r="28" spans="1:16" ht="12">
      <c r="A28" s="10" t="s">
        <v>63</v>
      </c>
      <c r="B28" s="8">
        <f>SUM(B5:B27)</f>
        <v>9302962</v>
      </c>
      <c r="C28" s="8">
        <f>SUM(C5:C27)</f>
        <v>1054154</v>
      </c>
      <c r="D28" s="8">
        <f>SUM(D5:D27)</f>
        <v>378850</v>
      </c>
      <c r="E28" s="7">
        <f>SUM(E5:E27)</f>
        <v>196806</v>
      </c>
      <c r="F28" s="6">
        <f t="shared" si="0"/>
        <v>575656</v>
      </c>
      <c r="G28" s="9">
        <f t="shared" si="1"/>
        <v>6.187878656281731</v>
      </c>
      <c r="H28" s="5">
        <f>SUM(H5:H27)</f>
        <v>2012271</v>
      </c>
      <c r="I28" s="58">
        <f t="shared" si="2"/>
        <v>21.63043340389867</v>
      </c>
      <c r="J28" s="5">
        <f>SUM(J5:J27)</f>
        <v>318457</v>
      </c>
      <c r="K28" s="55">
        <v>3.4343354822846317</v>
      </c>
      <c r="L28" s="5">
        <f>SUM(L5:L27)</f>
        <v>61783</v>
      </c>
      <c r="M28" s="55">
        <v>0.6662863403912975</v>
      </c>
      <c r="N28" s="4">
        <f>SUM(N5:N27)</f>
        <v>116065</v>
      </c>
      <c r="O28" s="55">
        <v>1.251679654557337</v>
      </c>
      <c r="P28" s="33"/>
    </row>
    <row r="29" spans="9:16" ht="12">
      <c r="I29" s="21"/>
      <c r="J29" s="21"/>
      <c r="K29" s="21"/>
      <c r="L29" s="21"/>
      <c r="M29" s="21"/>
      <c r="N29" s="21"/>
      <c r="O29" s="21"/>
      <c r="P29" s="33"/>
    </row>
    <row r="30" spans="1:7" ht="12">
      <c r="A30" s="17" t="s">
        <v>64</v>
      </c>
      <c r="G30" s="26"/>
    </row>
    <row r="31" spans="1:7" ht="12">
      <c r="A31" s="29" t="s">
        <v>112</v>
      </c>
      <c r="G31" s="26"/>
    </row>
    <row r="32" spans="1:7" ht="12">
      <c r="A32" s="29" t="s">
        <v>101</v>
      </c>
      <c r="G32" s="26"/>
    </row>
    <row r="33" spans="1:15" ht="12">
      <c r="A33" s="104" t="s">
        <v>95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O33" s="61"/>
    </row>
    <row r="34" spans="1:15" ht="12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O34" s="61"/>
    </row>
    <row r="35" spans="1:7" ht="12">
      <c r="A35" s="13" t="s">
        <v>115</v>
      </c>
      <c r="G35" s="26"/>
    </row>
    <row r="36" spans="7:22" ht="12">
      <c r="G36" s="26"/>
      <c r="V36" s="32"/>
    </row>
  </sheetData>
  <sheetProtection/>
  <mergeCells count="3">
    <mergeCell ref="A3:A4"/>
    <mergeCell ref="G3:G4"/>
    <mergeCell ref="A33:M34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r:id="rId1"/>
  <colBreaks count="1" manualBreakCount="1">
    <brk id="15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D1">
      <selection activeCell="S16" sqref="S16"/>
    </sheetView>
  </sheetViews>
  <sheetFormatPr defaultColWidth="9.140625" defaultRowHeight="15"/>
  <cols>
    <col min="1" max="1" width="10.140625" style="0" customWidth="1"/>
  </cols>
  <sheetData>
    <row r="1" ht="14.25">
      <c r="A1" s="24" t="s">
        <v>94</v>
      </c>
    </row>
    <row r="3" spans="1:15" s="68" customFormat="1" ht="24">
      <c r="A3" s="102"/>
      <c r="B3" s="66" t="s">
        <v>59</v>
      </c>
      <c r="C3" s="66" t="s">
        <v>66</v>
      </c>
      <c r="D3" s="66" t="s">
        <v>67</v>
      </c>
      <c r="E3" s="66" t="s">
        <v>68</v>
      </c>
      <c r="F3" s="66" t="s">
        <v>79</v>
      </c>
      <c r="G3" s="103" t="s">
        <v>98</v>
      </c>
      <c r="H3" s="66" t="s">
        <v>69</v>
      </c>
      <c r="I3" s="66" t="s">
        <v>70</v>
      </c>
      <c r="J3" s="67" t="s">
        <v>76</v>
      </c>
      <c r="K3" s="60" t="s">
        <v>77</v>
      </c>
      <c r="L3" s="60" t="s">
        <v>91</v>
      </c>
      <c r="M3" s="62" t="s">
        <v>83</v>
      </c>
      <c r="N3" s="62" t="s">
        <v>84</v>
      </c>
      <c r="O3" s="62" t="s">
        <v>85</v>
      </c>
    </row>
    <row r="4" spans="1:15" s="65" customFormat="1" ht="12">
      <c r="A4" s="102"/>
      <c r="B4" s="59" t="s">
        <v>109</v>
      </c>
      <c r="C4" s="59" t="s">
        <v>110</v>
      </c>
      <c r="D4" s="59" t="s">
        <v>111</v>
      </c>
      <c r="E4" s="59" t="s">
        <v>111</v>
      </c>
      <c r="F4" s="59" t="s">
        <v>111</v>
      </c>
      <c r="G4" s="103"/>
      <c r="H4" s="59" t="s">
        <v>110</v>
      </c>
      <c r="I4" s="59" t="s">
        <v>110</v>
      </c>
      <c r="J4" s="54">
        <v>2015</v>
      </c>
      <c r="K4" s="54">
        <v>2015</v>
      </c>
      <c r="L4" s="53">
        <v>2015</v>
      </c>
      <c r="M4" s="60">
        <v>2015</v>
      </c>
      <c r="N4" s="60">
        <v>2015</v>
      </c>
      <c r="O4" s="60">
        <v>2015</v>
      </c>
    </row>
    <row r="5" spans="1:15" s="65" customFormat="1" ht="12">
      <c r="A5" s="52" t="s">
        <v>6</v>
      </c>
      <c r="B5" s="75">
        <v>563228</v>
      </c>
      <c r="C5" s="78">
        <v>68371</v>
      </c>
      <c r="D5" s="76">
        <v>28160</v>
      </c>
      <c r="E5" s="76">
        <v>15920</v>
      </c>
      <c r="F5" s="71">
        <f aca="true" t="shared" si="0" ref="F5:F31">SUM(D5:E5)</f>
        <v>44080</v>
      </c>
      <c r="G5" s="28">
        <f>F5/B5*100</f>
        <v>7.826315453066964</v>
      </c>
      <c r="H5" s="78">
        <v>144210</v>
      </c>
      <c r="I5" s="28">
        <f aca="true" t="shared" si="1" ref="I5:I31">H5/B5*100</f>
        <v>25.60419581412856</v>
      </c>
      <c r="J5" s="4">
        <v>8369</v>
      </c>
      <c r="K5" s="55">
        <v>1.449144867734579</v>
      </c>
      <c r="L5" s="4">
        <v>1282</v>
      </c>
      <c r="M5" s="55">
        <v>0.2219863448961322</v>
      </c>
      <c r="N5" s="63">
        <v>2403</v>
      </c>
      <c r="O5" s="55">
        <v>0.4160945294737954</v>
      </c>
    </row>
    <row r="6" spans="1:15" s="65" customFormat="1" ht="12">
      <c r="A6" s="52" t="s">
        <v>8</v>
      </c>
      <c r="B6" s="75">
        <v>181554</v>
      </c>
      <c r="C6" s="78">
        <v>22458</v>
      </c>
      <c r="D6" s="76">
        <v>8549</v>
      </c>
      <c r="E6" s="76">
        <v>3906</v>
      </c>
      <c r="F6" s="71">
        <f t="shared" si="0"/>
        <v>12455</v>
      </c>
      <c r="G6" s="28">
        <f aca="true" t="shared" si="2" ref="G6:G31">F6/B6*100</f>
        <v>6.860217896603765</v>
      </c>
      <c r="H6" s="78">
        <v>43222</v>
      </c>
      <c r="I6" s="28">
        <f t="shared" si="1"/>
        <v>23.806691122200558</v>
      </c>
      <c r="J6" s="4">
        <v>2393</v>
      </c>
      <c r="K6" s="55">
        <v>1.3573839303440256</v>
      </c>
      <c r="L6" s="4">
        <v>508</v>
      </c>
      <c r="M6" s="55">
        <v>0.2881533792790493</v>
      </c>
      <c r="N6" s="63">
        <v>1105</v>
      </c>
      <c r="O6" s="55">
        <v>0.6267903230380896</v>
      </c>
    </row>
    <row r="7" spans="1:15" s="65" customFormat="1" ht="12">
      <c r="A7" s="52" t="s">
        <v>10</v>
      </c>
      <c r="B7" s="75">
        <v>143964</v>
      </c>
      <c r="C7" s="78">
        <v>16743</v>
      </c>
      <c r="D7" s="76">
        <v>7176</v>
      </c>
      <c r="E7" s="76">
        <v>4138</v>
      </c>
      <c r="F7" s="71">
        <f t="shared" si="0"/>
        <v>11314</v>
      </c>
      <c r="G7" s="28">
        <f t="shared" si="2"/>
        <v>7.858909171737379</v>
      </c>
      <c r="H7" s="78">
        <v>31691</v>
      </c>
      <c r="I7" s="28">
        <f t="shared" si="1"/>
        <v>22.013142174432495</v>
      </c>
      <c r="J7" s="4">
        <v>2136</v>
      </c>
      <c r="K7" s="55">
        <v>1.4758515857113246</v>
      </c>
      <c r="L7" s="4">
        <v>499</v>
      </c>
      <c r="M7" s="55">
        <v>0.34477993505147514</v>
      </c>
      <c r="N7" s="63">
        <v>796</v>
      </c>
      <c r="O7" s="55">
        <v>0.5499896358736959</v>
      </c>
    </row>
    <row r="8" spans="1:15" s="65" customFormat="1" ht="12">
      <c r="A8" s="52" t="s">
        <v>12</v>
      </c>
      <c r="B8" s="75">
        <v>185101</v>
      </c>
      <c r="C8" s="78">
        <v>23311</v>
      </c>
      <c r="D8" s="76">
        <v>8793</v>
      </c>
      <c r="E8" s="76">
        <v>3945</v>
      </c>
      <c r="F8" s="71">
        <f t="shared" si="0"/>
        <v>12738</v>
      </c>
      <c r="G8" s="28">
        <f t="shared" si="2"/>
        <v>6.881648397361441</v>
      </c>
      <c r="H8" s="78">
        <v>39777</v>
      </c>
      <c r="I8" s="28">
        <f t="shared" si="1"/>
        <v>21.489349058081807</v>
      </c>
      <c r="J8" s="4">
        <v>2741</v>
      </c>
      <c r="K8" s="55">
        <v>1.466277228570206</v>
      </c>
      <c r="L8" s="4">
        <v>580</v>
      </c>
      <c r="M8" s="55">
        <v>0.3102666153121924</v>
      </c>
      <c r="N8" s="63">
        <v>876</v>
      </c>
      <c r="O8" s="55">
        <v>0.4686095776094492</v>
      </c>
    </row>
    <row r="9" spans="1:15" s="65" customFormat="1" ht="12">
      <c r="A9" s="52" t="s">
        <v>14</v>
      </c>
      <c r="B9" s="75">
        <v>135986</v>
      </c>
      <c r="C9" s="78">
        <v>15587</v>
      </c>
      <c r="D9" s="76">
        <v>6590</v>
      </c>
      <c r="E9" s="76">
        <v>3523</v>
      </c>
      <c r="F9" s="71">
        <f t="shared" si="0"/>
        <v>10113</v>
      </c>
      <c r="G9" s="28">
        <f t="shared" si="2"/>
        <v>7.436794964187491</v>
      </c>
      <c r="H9" s="78">
        <v>38171</v>
      </c>
      <c r="I9" s="28">
        <f t="shared" si="1"/>
        <v>28.069801303075316</v>
      </c>
      <c r="J9" s="4">
        <v>1416</v>
      </c>
      <c r="K9" s="55">
        <v>1.0307102146585045</v>
      </c>
      <c r="L9" s="4">
        <v>217</v>
      </c>
      <c r="M9" s="55">
        <v>0.15795488459102788</v>
      </c>
      <c r="N9" s="63">
        <v>390</v>
      </c>
      <c r="O9" s="55">
        <v>0.2838820506474694</v>
      </c>
    </row>
    <row r="10" spans="1:15" s="65" customFormat="1" ht="12">
      <c r="A10" s="52" t="s">
        <v>16</v>
      </c>
      <c r="B10" s="75">
        <v>258000</v>
      </c>
      <c r="C10" s="78">
        <v>35097</v>
      </c>
      <c r="D10" s="77">
        <v>14018</v>
      </c>
      <c r="E10" s="77">
        <v>6296</v>
      </c>
      <c r="F10" s="71">
        <f t="shared" si="0"/>
        <v>20314</v>
      </c>
      <c r="G10" s="28">
        <f t="shared" si="2"/>
        <v>7.873643410852712</v>
      </c>
      <c r="H10" s="78">
        <v>54835</v>
      </c>
      <c r="I10" s="28">
        <f t="shared" si="1"/>
        <v>21.253875968992247</v>
      </c>
      <c r="J10" s="4">
        <v>4389</v>
      </c>
      <c r="K10" s="55">
        <v>1.6862998224947554</v>
      </c>
      <c r="L10" s="4">
        <v>734</v>
      </c>
      <c r="M10" s="55">
        <v>0.28201049663047406</v>
      </c>
      <c r="N10" s="63">
        <v>1548</v>
      </c>
      <c r="O10" s="55">
        <v>0.5947578321307545</v>
      </c>
    </row>
    <row r="11" spans="1:15" s="65" customFormat="1" ht="12">
      <c r="A11" s="52" t="s">
        <v>18</v>
      </c>
      <c r="B11" s="75">
        <v>112789</v>
      </c>
      <c r="C11" s="78">
        <v>14226</v>
      </c>
      <c r="D11" s="76">
        <v>5630</v>
      </c>
      <c r="E11" s="76">
        <v>2839</v>
      </c>
      <c r="F11" s="71">
        <f t="shared" si="0"/>
        <v>8469</v>
      </c>
      <c r="G11" s="28">
        <f t="shared" si="2"/>
        <v>7.508710955855625</v>
      </c>
      <c r="H11" s="78">
        <v>28322</v>
      </c>
      <c r="I11" s="28">
        <f t="shared" si="1"/>
        <v>25.110604757556143</v>
      </c>
      <c r="J11" s="4">
        <v>1967</v>
      </c>
      <c r="K11" s="55">
        <v>1.7635087278889</v>
      </c>
      <c r="L11" s="4">
        <v>425</v>
      </c>
      <c r="M11" s="55">
        <v>0.38103264329068753</v>
      </c>
      <c r="N11" s="63">
        <v>564</v>
      </c>
      <c r="O11" s="55">
        <v>0.5056527313316419</v>
      </c>
    </row>
    <row r="12" spans="1:15" s="65" customFormat="1" ht="12">
      <c r="A12" s="52" t="s">
        <v>20</v>
      </c>
      <c r="B12" s="75">
        <v>229886</v>
      </c>
      <c r="C12" s="78">
        <v>28993</v>
      </c>
      <c r="D12" s="76">
        <v>11431</v>
      </c>
      <c r="E12" s="76">
        <v>5683</v>
      </c>
      <c r="F12" s="71">
        <f t="shared" si="0"/>
        <v>17114</v>
      </c>
      <c r="G12" s="28">
        <f t="shared" si="2"/>
        <v>7.444559477306142</v>
      </c>
      <c r="H12" s="78">
        <v>49112</v>
      </c>
      <c r="I12" s="28">
        <f t="shared" si="1"/>
        <v>21.363632409107122</v>
      </c>
      <c r="J12" s="4">
        <v>2960</v>
      </c>
      <c r="K12" s="55">
        <v>1.2922322001562903</v>
      </c>
      <c r="L12" s="4">
        <v>668</v>
      </c>
      <c r="M12" s="55">
        <v>0.29162537490013574</v>
      </c>
      <c r="N12" s="63">
        <v>1047</v>
      </c>
      <c r="O12" s="55">
        <v>0.45708348431203916</v>
      </c>
    </row>
    <row r="13" spans="1:15" s="65" customFormat="1" ht="12">
      <c r="A13" s="52" t="s">
        <v>22</v>
      </c>
      <c r="B13" s="75">
        <v>428572</v>
      </c>
      <c r="C13" s="78">
        <v>55743</v>
      </c>
      <c r="D13" s="76">
        <v>23886</v>
      </c>
      <c r="E13" s="76">
        <v>13054</v>
      </c>
      <c r="F13" s="71">
        <f t="shared" si="0"/>
        <v>36940</v>
      </c>
      <c r="G13" s="28">
        <f t="shared" si="2"/>
        <v>8.619321840904211</v>
      </c>
      <c r="H13" s="78">
        <v>110979</v>
      </c>
      <c r="I13" s="28">
        <f t="shared" si="1"/>
        <v>25.89506547324604</v>
      </c>
      <c r="J13" s="4">
        <v>4727</v>
      </c>
      <c r="K13" s="55">
        <v>1.0933322231165636</v>
      </c>
      <c r="L13" s="4">
        <v>997</v>
      </c>
      <c r="M13" s="55">
        <v>0.230601274898924</v>
      </c>
      <c r="N13" s="63">
        <v>1848</v>
      </c>
      <c r="O13" s="55">
        <v>0.42743345638235863</v>
      </c>
    </row>
    <row r="14" spans="1:15" s="65" customFormat="1" ht="12">
      <c r="A14" s="52" t="s">
        <v>24</v>
      </c>
      <c r="B14" s="75">
        <v>119359</v>
      </c>
      <c r="C14" s="78">
        <v>14396</v>
      </c>
      <c r="D14" s="76">
        <v>5599</v>
      </c>
      <c r="E14" s="76">
        <v>4012</v>
      </c>
      <c r="F14" s="71">
        <f t="shared" si="0"/>
        <v>9611</v>
      </c>
      <c r="G14" s="28">
        <f t="shared" si="2"/>
        <v>8.052178721336473</v>
      </c>
      <c r="H14" s="78">
        <v>24869</v>
      </c>
      <c r="I14" s="28">
        <f>H14/B14*100</f>
        <v>20.83546276359554</v>
      </c>
      <c r="J14" s="4">
        <v>1796</v>
      </c>
      <c r="K14" s="55">
        <v>1.4794556657550495</v>
      </c>
      <c r="L14" s="4">
        <v>250</v>
      </c>
      <c r="M14" s="55">
        <v>0.20593759267191672</v>
      </c>
      <c r="N14" s="63">
        <v>786</v>
      </c>
      <c r="O14" s="55">
        <v>0.6474677913605061</v>
      </c>
    </row>
    <row r="15" spans="1:15" s="65" customFormat="1" ht="12">
      <c r="A15" s="52" t="s">
        <v>26</v>
      </c>
      <c r="B15" s="75">
        <v>189885</v>
      </c>
      <c r="C15" s="78">
        <v>24763</v>
      </c>
      <c r="D15" s="77">
        <v>9961</v>
      </c>
      <c r="E15" s="77">
        <v>4851</v>
      </c>
      <c r="F15" s="71">
        <f t="shared" si="0"/>
        <v>14812</v>
      </c>
      <c r="G15" s="28">
        <f t="shared" si="2"/>
        <v>7.800510835505701</v>
      </c>
      <c r="H15" s="78">
        <v>43215</v>
      </c>
      <c r="I15" s="28">
        <f t="shared" si="1"/>
        <v>22.758511730784424</v>
      </c>
      <c r="J15" s="4">
        <v>3971</v>
      </c>
      <c r="K15" s="55">
        <v>2.0899450014473304</v>
      </c>
      <c r="L15" s="4">
        <v>1423</v>
      </c>
      <c r="M15" s="55">
        <v>0.7489276597984263</v>
      </c>
      <c r="N15" s="63">
        <v>1365</v>
      </c>
      <c r="O15" s="55">
        <v>0.7184021473119129</v>
      </c>
    </row>
    <row r="16" spans="1:15" s="65" customFormat="1" ht="12">
      <c r="A16" s="52" t="s">
        <v>28</v>
      </c>
      <c r="B16" s="75">
        <v>183589</v>
      </c>
      <c r="C16" s="78">
        <v>23947</v>
      </c>
      <c r="D16" s="76">
        <v>9224</v>
      </c>
      <c r="E16" s="76">
        <v>4307</v>
      </c>
      <c r="F16" s="71">
        <f t="shared" si="0"/>
        <v>13531</v>
      </c>
      <c r="G16" s="28">
        <f t="shared" si="2"/>
        <v>7.3702672818088235</v>
      </c>
      <c r="H16" s="78">
        <v>44605</v>
      </c>
      <c r="I16" s="28">
        <f t="shared" si="1"/>
        <v>24.296117959136986</v>
      </c>
      <c r="J16" s="4">
        <v>2188</v>
      </c>
      <c r="K16" s="55">
        <v>1.1745569912445044</v>
      </c>
      <c r="L16" s="4">
        <v>372</v>
      </c>
      <c r="M16" s="55">
        <v>0.19969616121707298</v>
      </c>
      <c r="N16" s="63">
        <v>775</v>
      </c>
      <c r="O16" s="55">
        <v>0.41603366920223533</v>
      </c>
    </row>
    <row r="17" spans="1:15" s="65" customFormat="1" ht="12">
      <c r="A17" s="52" t="s">
        <v>30</v>
      </c>
      <c r="B17" s="75">
        <v>150739</v>
      </c>
      <c r="C17" s="78">
        <v>18590</v>
      </c>
      <c r="D17" s="76">
        <v>7622</v>
      </c>
      <c r="E17" s="76">
        <v>4072</v>
      </c>
      <c r="F17" s="71">
        <f t="shared" si="0"/>
        <v>11694</v>
      </c>
      <c r="G17" s="28">
        <f t="shared" si="2"/>
        <v>7.75778000384771</v>
      </c>
      <c r="H17" s="78">
        <v>39241</v>
      </c>
      <c r="I17" s="28">
        <f t="shared" si="1"/>
        <v>26.032413642123142</v>
      </c>
      <c r="J17" s="4">
        <v>1959</v>
      </c>
      <c r="K17" s="55">
        <v>1.3063832057403504</v>
      </c>
      <c r="L17" s="4">
        <v>493</v>
      </c>
      <c r="M17" s="55">
        <v>0.32876310384379415</v>
      </c>
      <c r="N17" s="63">
        <v>729</v>
      </c>
      <c r="O17" s="55">
        <v>0.4861426018298701</v>
      </c>
    </row>
    <row r="18" spans="1:15" s="65" customFormat="1" ht="12">
      <c r="A18" s="52" t="s">
        <v>32</v>
      </c>
      <c r="B18" s="75">
        <v>120656</v>
      </c>
      <c r="C18" s="78">
        <v>14716</v>
      </c>
      <c r="D18" s="76">
        <v>5964</v>
      </c>
      <c r="E18" s="76">
        <v>3029</v>
      </c>
      <c r="F18" s="71">
        <f t="shared" si="0"/>
        <v>8993</v>
      </c>
      <c r="G18" s="28">
        <f t="shared" si="2"/>
        <v>7.453421296910225</v>
      </c>
      <c r="H18" s="78">
        <v>26399</v>
      </c>
      <c r="I18" s="28">
        <f t="shared" si="1"/>
        <v>21.879558414003448</v>
      </c>
      <c r="J18" s="4">
        <v>1624</v>
      </c>
      <c r="K18" s="55">
        <v>1.3231004872007952</v>
      </c>
      <c r="L18" s="4">
        <v>365</v>
      </c>
      <c r="M18" s="55">
        <v>0.2973717228006713</v>
      </c>
      <c r="N18" s="63">
        <v>719</v>
      </c>
      <c r="O18" s="55">
        <v>0.5857815580648841</v>
      </c>
    </row>
    <row r="19" spans="1:15" s="65" customFormat="1" ht="12">
      <c r="A19" s="52" t="s">
        <v>34</v>
      </c>
      <c r="B19" s="75">
        <v>75452</v>
      </c>
      <c r="C19" s="78">
        <v>8797</v>
      </c>
      <c r="D19" s="76">
        <v>4514</v>
      </c>
      <c r="E19" s="76">
        <v>2380</v>
      </c>
      <c r="F19" s="71">
        <f t="shared" si="0"/>
        <v>6894</v>
      </c>
      <c r="G19" s="28">
        <f t="shared" si="2"/>
        <v>9.136934739967131</v>
      </c>
      <c r="H19" s="78">
        <v>16887</v>
      </c>
      <c r="I19" s="28">
        <f t="shared" si="1"/>
        <v>22.381116471399036</v>
      </c>
      <c r="J19" s="4">
        <v>1241</v>
      </c>
      <c r="K19" s="55">
        <v>1.6848822211662482</v>
      </c>
      <c r="L19" s="4">
        <v>214</v>
      </c>
      <c r="M19" s="55">
        <v>0.29054375127282606</v>
      </c>
      <c r="N19" s="63">
        <v>382</v>
      </c>
      <c r="O19" s="55">
        <v>0.5186341728328016</v>
      </c>
    </row>
    <row r="20" spans="1:15" s="65" customFormat="1" ht="12">
      <c r="A20" s="11" t="s">
        <v>36</v>
      </c>
      <c r="B20" s="75">
        <v>58554</v>
      </c>
      <c r="C20" s="78">
        <v>6279</v>
      </c>
      <c r="D20" s="77">
        <v>2386</v>
      </c>
      <c r="E20" s="77">
        <v>1190</v>
      </c>
      <c r="F20" s="71">
        <f t="shared" si="0"/>
        <v>3576</v>
      </c>
      <c r="G20" s="28">
        <f t="shared" si="2"/>
        <v>6.107183113023876</v>
      </c>
      <c r="H20" s="78">
        <v>14507</v>
      </c>
      <c r="I20" s="28">
        <f t="shared" si="1"/>
        <v>24.775420978925435</v>
      </c>
      <c r="J20" s="4">
        <v>2455</v>
      </c>
      <c r="K20" s="55">
        <v>4.204127065673431</v>
      </c>
      <c r="L20" s="4">
        <v>174</v>
      </c>
      <c r="M20" s="55">
        <v>0.2979707166709479</v>
      </c>
      <c r="N20" s="63">
        <v>456</v>
      </c>
      <c r="O20" s="55">
        <v>0.7808887747238633</v>
      </c>
    </row>
    <row r="21" spans="1:15" s="65" customFormat="1" ht="12">
      <c r="A21" s="11" t="s">
        <v>38</v>
      </c>
      <c r="B21" s="75">
        <v>80807</v>
      </c>
      <c r="C21" s="78">
        <v>9367</v>
      </c>
      <c r="D21" s="76">
        <v>3246</v>
      </c>
      <c r="E21" s="76">
        <v>1349</v>
      </c>
      <c r="F21" s="71">
        <f t="shared" si="0"/>
        <v>4595</v>
      </c>
      <c r="G21" s="28">
        <f t="shared" si="2"/>
        <v>5.686388555446929</v>
      </c>
      <c r="H21" s="78">
        <v>19449</v>
      </c>
      <c r="I21" s="28">
        <f t="shared" si="1"/>
        <v>24.068459415644682</v>
      </c>
      <c r="J21" s="4">
        <v>884</v>
      </c>
      <c r="K21" s="55">
        <v>1.1015713591446623</v>
      </c>
      <c r="L21" s="4">
        <v>124</v>
      </c>
      <c r="M21" s="55">
        <v>0.1545190594275318</v>
      </c>
      <c r="N21" s="63">
        <v>275</v>
      </c>
      <c r="O21" s="55">
        <v>0.3426833979239617</v>
      </c>
    </row>
    <row r="22" spans="1:15" s="65" customFormat="1" ht="12">
      <c r="A22" s="11" t="s">
        <v>40</v>
      </c>
      <c r="B22" s="75">
        <v>85945</v>
      </c>
      <c r="C22" s="78">
        <v>11491</v>
      </c>
      <c r="D22" s="76">
        <v>4486</v>
      </c>
      <c r="E22" s="76">
        <v>2084</v>
      </c>
      <c r="F22" s="71">
        <f t="shared" si="0"/>
        <v>6570</v>
      </c>
      <c r="G22" s="28">
        <f t="shared" si="2"/>
        <v>7.644423759381</v>
      </c>
      <c r="H22" s="78">
        <v>22222</v>
      </c>
      <c r="I22" s="28">
        <f t="shared" si="1"/>
        <v>25.85607074291698</v>
      </c>
      <c r="J22" s="4">
        <v>965</v>
      </c>
      <c r="K22" s="55">
        <v>1.1332010286881877</v>
      </c>
      <c r="L22" s="4">
        <v>279</v>
      </c>
      <c r="M22" s="55">
        <v>0.32763014197306156</v>
      </c>
      <c r="N22" s="63">
        <v>358</v>
      </c>
      <c r="O22" s="55">
        <v>0.42039996711955563</v>
      </c>
    </row>
    <row r="23" spans="1:15" s="65" customFormat="1" ht="12">
      <c r="A23" s="11" t="s">
        <v>42</v>
      </c>
      <c r="B23" s="75">
        <v>74510</v>
      </c>
      <c r="C23" s="78">
        <v>9431</v>
      </c>
      <c r="D23" s="76">
        <v>4000</v>
      </c>
      <c r="E23" s="76">
        <v>1944</v>
      </c>
      <c r="F23" s="71">
        <f t="shared" si="0"/>
        <v>5944</v>
      </c>
      <c r="G23" s="28">
        <f t="shared" si="2"/>
        <v>7.977452690913971</v>
      </c>
      <c r="H23" s="78">
        <v>20601</v>
      </c>
      <c r="I23" s="28">
        <f t="shared" si="1"/>
        <v>27.648637766742716</v>
      </c>
      <c r="J23" s="4">
        <v>969</v>
      </c>
      <c r="K23" s="55">
        <v>1.2943470827099808</v>
      </c>
      <c r="L23" s="4">
        <v>150</v>
      </c>
      <c r="M23" s="55">
        <v>0.20036332549690106</v>
      </c>
      <c r="N23" s="63">
        <v>378</v>
      </c>
      <c r="O23" s="55">
        <v>0.5049155802521906</v>
      </c>
    </row>
    <row r="24" spans="1:15" s="65" customFormat="1" ht="12">
      <c r="A24" s="11" t="s">
        <v>87</v>
      </c>
      <c r="B24" s="75">
        <v>116867</v>
      </c>
      <c r="C24" s="78">
        <v>14451</v>
      </c>
      <c r="D24" s="76">
        <v>5689</v>
      </c>
      <c r="E24" s="76">
        <v>2923</v>
      </c>
      <c r="F24" s="71">
        <f t="shared" si="0"/>
        <v>8612</v>
      </c>
      <c r="G24" s="28">
        <f t="shared" si="2"/>
        <v>7.369060556016668</v>
      </c>
      <c r="H24" s="78">
        <v>31999</v>
      </c>
      <c r="I24" s="28">
        <f t="shared" si="1"/>
        <v>27.380697716207315</v>
      </c>
      <c r="J24" s="4">
        <v>1558</v>
      </c>
      <c r="K24" s="55">
        <v>1.3358255024350092</v>
      </c>
      <c r="L24" s="4">
        <v>225</v>
      </c>
      <c r="M24" s="55">
        <v>0.19291446601275808</v>
      </c>
      <c r="N24" s="63">
        <v>368</v>
      </c>
      <c r="O24" s="55">
        <v>0.3155223266341999</v>
      </c>
    </row>
    <row r="25" spans="1:15" s="65" customFormat="1" ht="12">
      <c r="A25" s="11" t="s">
        <v>88</v>
      </c>
      <c r="B25" s="75">
        <v>72238</v>
      </c>
      <c r="C25" s="78">
        <v>10438</v>
      </c>
      <c r="D25" s="77">
        <v>4558</v>
      </c>
      <c r="E25" s="77">
        <v>2194</v>
      </c>
      <c r="F25" s="71">
        <f t="shared" si="0"/>
        <v>6752</v>
      </c>
      <c r="G25" s="28">
        <f t="shared" si="2"/>
        <v>9.346881142888783</v>
      </c>
      <c r="H25" s="78">
        <v>18288</v>
      </c>
      <c r="I25" s="28">
        <f t="shared" si="1"/>
        <v>25.316315512611094</v>
      </c>
      <c r="J25" s="4">
        <v>1054</v>
      </c>
      <c r="K25" s="55">
        <v>1.4797343778517178</v>
      </c>
      <c r="L25" s="4">
        <v>121</v>
      </c>
      <c r="M25" s="55">
        <v>0.1698746297154249</v>
      </c>
      <c r="N25" s="63">
        <v>328</v>
      </c>
      <c r="O25" s="55">
        <v>0.4604865995591683</v>
      </c>
    </row>
    <row r="26" spans="1:17" s="65" customFormat="1" ht="13.5">
      <c r="A26" s="11" t="s">
        <v>89</v>
      </c>
      <c r="B26" s="75">
        <v>148293</v>
      </c>
      <c r="C26" s="78">
        <v>17687</v>
      </c>
      <c r="D26" s="76">
        <v>7295</v>
      </c>
      <c r="E26" s="76">
        <v>3851</v>
      </c>
      <c r="F26" s="71">
        <f t="shared" si="0"/>
        <v>11146</v>
      </c>
      <c r="G26" s="28">
        <f t="shared" si="2"/>
        <v>7.516201034438577</v>
      </c>
      <c r="H26" s="78">
        <v>40101</v>
      </c>
      <c r="I26" s="28">
        <f t="shared" si="1"/>
        <v>27.041734943658835</v>
      </c>
      <c r="J26" s="4">
        <v>1768</v>
      </c>
      <c r="K26" s="55">
        <v>1.2057477613874283</v>
      </c>
      <c r="L26" s="4">
        <v>341</v>
      </c>
      <c r="M26" s="55">
        <v>0.23255655352551644</v>
      </c>
      <c r="N26" s="63">
        <v>624</v>
      </c>
      <c r="O26" s="55">
        <v>0.4255580334308571</v>
      </c>
      <c r="Q26"/>
    </row>
    <row r="27" spans="1:17" s="65" customFormat="1" ht="13.5">
      <c r="A27" s="11" t="s">
        <v>50</v>
      </c>
      <c r="B27" s="75">
        <v>89089</v>
      </c>
      <c r="C27" s="78">
        <v>13499</v>
      </c>
      <c r="D27" s="76">
        <v>5444</v>
      </c>
      <c r="E27" s="76">
        <v>2325</v>
      </c>
      <c r="F27" s="71">
        <f t="shared" si="0"/>
        <v>7769</v>
      </c>
      <c r="G27" s="28">
        <f t="shared" si="2"/>
        <v>8.720492990155911</v>
      </c>
      <c r="H27" s="78">
        <v>18307</v>
      </c>
      <c r="I27" s="28">
        <f t="shared" si="1"/>
        <v>20.549113807540774</v>
      </c>
      <c r="J27" s="4">
        <v>957</v>
      </c>
      <c r="K27" s="55">
        <v>1.0920169793235657</v>
      </c>
      <c r="L27" s="4">
        <v>180</v>
      </c>
      <c r="M27" s="55">
        <v>0.20539504313295906</v>
      </c>
      <c r="N27" s="63">
        <v>293</v>
      </c>
      <c r="O27" s="55">
        <v>0.3343374868775389</v>
      </c>
      <c r="Q27"/>
    </row>
    <row r="28" spans="1:17" s="65" customFormat="1" ht="13.5">
      <c r="A28" s="11" t="s">
        <v>51</v>
      </c>
      <c r="B28" s="75">
        <v>56244</v>
      </c>
      <c r="C28" s="78">
        <v>7269</v>
      </c>
      <c r="D28" s="76">
        <v>2939</v>
      </c>
      <c r="E28" s="76">
        <v>1509</v>
      </c>
      <c r="F28" s="71">
        <f t="shared" si="0"/>
        <v>4448</v>
      </c>
      <c r="G28" s="28">
        <f t="shared" si="2"/>
        <v>7.908399118128156</v>
      </c>
      <c r="H28" s="78">
        <v>13811</v>
      </c>
      <c r="I28" s="28">
        <f t="shared" si="1"/>
        <v>24.55550814309082</v>
      </c>
      <c r="J28" s="4">
        <v>1107</v>
      </c>
      <c r="K28" s="55">
        <v>1.982698404169577</v>
      </c>
      <c r="L28" s="4">
        <v>85</v>
      </c>
      <c r="M28" s="55">
        <v>0.15223971486396934</v>
      </c>
      <c r="N28" s="63">
        <v>174</v>
      </c>
      <c r="O28" s="55">
        <v>0.3116436516038902</v>
      </c>
      <c r="Q28"/>
    </row>
    <row r="29" spans="1:17" s="65" customFormat="1" ht="13.5">
      <c r="A29" s="11" t="s">
        <v>90</v>
      </c>
      <c r="B29" s="75">
        <v>81403</v>
      </c>
      <c r="C29" s="78">
        <v>10580</v>
      </c>
      <c r="D29" s="76">
        <v>4578</v>
      </c>
      <c r="E29" s="76">
        <v>2445</v>
      </c>
      <c r="F29" s="71">
        <f t="shared" si="0"/>
        <v>7023</v>
      </c>
      <c r="G29" s="28">
        <f t="shared" si="2"/>
        <v>8.62744616291783</v>
      </c>
      <c r="H29" s="78">
        <v>23127</v>
      </c>
      <c r="I29" s="28">
        <f t="shared" si="1"/>
        <v>28.410500841492333</v>
      </c>
      <c r="J29" s="4">
        <v>572</v>
      </c>
      <c r="K29" s="55">
        <v>0.7065741038120414</v>
      </c>
      <c r="L29" s="4">
        <v>87</v>
      </c>
      <c r="M29" s="55">
        <v>0.10746843886651677</v>
      </c>
      <c r="N29" s="63">
        <v>109</v>
      </c>
      <c r="O29" s="55">
        <v>0.13464436593621068</v>
      </c>
      <c r="Q29"/>
    </row>
    <row r="30" spans="1:17" s="65" customFormat="1" ht="13.5">
      <c r="A30" s="11" t="s">
        <v>55</v>
      </c>
      <c r="B30" s="75">
        <v>199790</v>
      </c>
      <c r="C30" s="78">
        <v>24677</v>
      </c>
      <c r="D30" s="77">
        <v>9365</v>
      </c>
      <c r="E30" s="77">
        <v>4233</v>
      </c>
      <c r="F30" s="71">
        <f t="shared" si="0"/>
        <v>13598</v>
      </c>
      <c r="G30" s="28">
        <f t="shared" si="2"/>
        <v>6.806146453776465</v>
      </c>
      <c r="H30" s="78">
        <v>47185</v>
      </c>
      <c r="I30" s="28">
        <f t="shared" si="1"/>
        <v>23.617298163071222</v>
      </c>
      <c r="J30" s="4">
        <v>3007</v>
      </c>
      <c r="K30" s="55">
        <v>1.5034097954122754</v>
      </c>
      <c r="L30" s="4">
        <v>757</v>
      </c>
      <c r="M30" s="55">
        <v>0.37847729136251823</v>
      </c>
      <c r="N30" s="63">
        <v>1296</v>
      </c>
      <c r="O30" s="55">
        <v>0.64796112233266</v>
      </c>
      <c r="Q30"/>
    </row>
    <row r="31" spans="1:17" s="65" customFormat="1" ht="13.5">
      <c r="A31" s="30" t="s">
        <v>65</v>
      </c>
      <c r="B31" s="8">
        <f>SUM(B5:B30)</f>
        <v>4142500</v>
      </c>
      <c r="C31" s="5">
        <f>SUM(C5:C30)</f>
        <v>520907</v>
      </c>
      <c r="D31" s="31">
        <f>SUM(D5:D30)</f>
        <v>211103</v>
      </c>
      <c r="E31" s="71">
        <f>SUM(E5:E30)</f>
        <v>108002</v>
      </c>
      <c r="F31" s="71">
        <f t="shared" si="0"/>
        <v>319105</v>
      </c>
      <c r="G31" s="28">
        <f t="shared" si="2"/>
        <v>7.703198551599276</v>
      </c>
      <c r="H31" s="5">
        <f>SUM(H5:H30)</f>
        <v>1005132</v>
      </c>
      <c r="I31" s="28">
        <f t="shared" si="1"/>
        <v>24.263898611949305</v>
      </c>
      <c r="J31" s="56">
        <f>SUM(J5:J30)</f>
        <v>59173</v>
      </c>
      <c r="K31" s="55">
        <v>1.4232127043133882</v>
      </c>
      <c r="L31" s="56">
        <f>SUM(L5:L30)</f>
        <v>11550</v>
      </c>
      <c r="M31" s="55">
        <v>0.27779742001959734</v>
      </c>
      <c r="N31" s="63">
        <f>SUM(N5:N30)</f>
        <v>19992</v>
      </c>
      <c r="O31" s="55">
        <v>0.4808420797430121</v>
      </c>
      <c r="Q31"/>
    </row>
    <row r="32" s="65" customFormat="1" ht="13.5">
      <c r="Q32"/>
    </row>
    <row r="33" spans="1:17" s="65" customFormat="1" ht="13.5">
      <c r="A33" s="17" t="s">
        <v>64</v>
      </c>
      <c r="B33" s="13"/>
      <c r="Q33"/>
    </row>
    <row r="34" spans="1:17" s="65" customFormat="1" ht="13.5">
      <c r="A34" s="65" t="s">
        <v>86</v>
      </c>
      <c r="Q34"/>
    </row>
  </sheetData>
  <sheetProtection/>
  <mergeCells count="2">
    <mergeCell ref="A3:A4"/>
    <mergeCell ref="G3:G4"/>
  </mergeCells>
  <conditionalFormatting sqref="D5:D30">
    <cfRule type="expression" priority="1" dxfId="0" stopIfTrue="1">
      <formula>Isnotformula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zoomScalePageLayoutView="0" workbookViewId="0" topLeftCell="A1">
      <selection activeCell="I31" sqref="I31"/>
    </sheetView>
  </sheetViews>
  <sheetFormatPr defaultColWidth="9.140625" defaultRowHeight="15"/>
  <cols>
    <col min="1" max="1" width="9.00390625" style="90" customWidth="1"/>
    <col min="2" max="2" width="8.57421875" style="81" bestFit="1" customWidth="1"/>
    <col min="3" max="7" width="9.140625" style="81" bestFit="1" customWidth="1"/>
    <col min="8" max="8" width="11.140625" style="81" customWidth="1"/>
    <col min="9" max="9" width="12.140625" style="81" customWidth="1"/>
    <col min="10" max="10" width="2.421875" style="57" customWidth="1"/>
    <col min="11" max="11" width="9.28125" style="81" customWidth="1"/>
    <col min="12" max="17" width="9.140625" style="81" bestFit="1" customWidth="1"/>
    <col min="18" max="18" width="10.57421875" style="81" customWidth="1"/>
    <col min="19" max="19" width="12.140625" style="81" customWidth="1"/>
    <col min="20" max="16384" width="9.00390625" style="81" customWidth="1"/>
  </cols>
  <sheetData>
    <row r="1" ht="14.25">
      <c r="A1" s="80" t="s">
        <v>71</v>
      </c>
    </row>
    <row r="3" spans="1:19" s="83" customFormat="1" ht="12">
      <c r="A3" s="114"/>
      <c r="B3" s="110" t="s">
        <v>72</v>
      </c>
      <c r="C3" s="110" t="s">
        <v>73</v>
      </c>
      <c r="D3" s="112" t="s">
        <v>80</v>
      </c>
      <c r="E3" s="112" t="s">
        <v>74</v>
      </c>
      <c r="F3" s="105" t="s">
        <v>113</v>
      </c>
      <c r="G3" s="107" t="s">
        <v>75</v>
      </c>
      <c r="H3" s="105" t="s">
        <v>103</v>
      </c>
      <c r="I3" s="105" t="s">
        <v>104</v>
      </c>
      <c r="J3" s="82"/>
      <c r="K3" s="108"/>
      <c r="L3" s="110" t="s">
        <v>72</v>
      </c>
      <c r="M3" s="110" t="s">
        <v>73</v>
      </c>
      <c r="N3" s="112" t="s">
        <v>80</v>
      </c>
      <c r="O3" s="112" t="s">
        <v>74</v>
      </c>
      <c r="P3" s="105" t="s">
        <v>113</v>
      </c>
      <c r="Q3" s="107" t="s">
        <v>75</v>
      </c>
      <c r="R3" s="105" t="s">
        <v>105</v>
      </c>
      <c r="S3" s="105" t="s">
        <v>104</v>
      </c>
    </row>
    <row r="4" spans="1:19" s="83" customFormat="1" ht="18" customHeight="1">
      <c r="A4" s="114"/>
      <c r="B4" s="111"/>
      <c r="C4" s="111"/>
      <c r="D4" s="107"/>
      <c r="E4" s="107"/>
      <c r="F4" s="106"/>
      <c r="G4" s="107"/>
      <c r="H4" s="105"/>
      <c r="I4" s="106"/>
      <c r="J4" s="82"/>
      <c r="K4" s="109"/>
      <c r="L4" s="111"/>
      <c r="M4" s="111"/>
      <c r="N4" s="107"/>
      <c r="O4" s="107"/>
      <c r="P4" s="106"/>
      <c r="Q4" s="107"/>
      <c r="R4" s="105"/>
      <c r="S4" s="106"/>
    </row>
    <row r="5" spans="1:19" ht="12">
      <c r="A5" s="52" t="s">
        <v>81</v>
      </c>
      <c r="B5" s="4">
        <v>33262</v>
      </c>
      <c r="C5" s="4">
        <v>19408</v>
      </c>
      <c r="D5" s="84">
        <f>C5/B5*100</f>
        <v>58.34886657446936</v>
      </c>
      <c r="E5" s="4">
        <v>3166</v>
      </c>
      <c r="F5" s="85">
        <f>E5/B5*100</f>
        <v>9.518369310324093</v>
      </c>
      <c r="G5" s="4">
        <v>1904</v>
      </c>
      <c r="H5" s="4">
        <v>2420</v>
      </c>
      <c r="I5" s="55">
        <f>H5/B5*100</f>
        <v>7.275569719199086</v>
      </c>
      <c r="J5" s="86"/>
      <c r="K5" s="52" t="s">
        <v>6</v>
      </c>
      <c r="L5" s="4">
        <v>253356</v>
      </c>
      <c r="M5" s="4">
        <v>97692</v>
      </c>
      <c r="N5" s="84">
        <f>M5/L5*100</f>
        <v>38.559181546914225</v>
      </c>
      <c r="O5" s="4">
        <v>23943</v>
      </c>
      <c r="P5" s="85">
        <f>O5/L5*100</f>
        <v>9.450338653909913</v>
      </c>
      <c r="Q5" s="4">
        <v>29744</v>
      </c>
      <c r="R5" s="4">
        <v>18723</v>
      </c>
      <c r="S5" s="55">
        <f>R5/L5*100</f>
        <v>7.389996684507176</v>
      </c>
    </row>
    <row r="6" spans="1:19" ht="12">
      <c r="A6" s="52" t="s">
        <v>7</v>
      </c>
      <c r="B6" s="4">
        <v>79272</v>
      </c>
      <c r="C6" s="4">
        <v>43377</v>
      </c>
      <c r="D6" s="84">
        <f aca="true" t="shared" si="0" ref="D6:D28">C6/B6*100</f>
        <v>54.71919467151075</v>
      </c>
      <c r="E6" s="4">
        <v>7090</v>
      </c>
      <c r="F6" s="85">
        <f aca="true" t="shared" si="1" ref="F6:F28">E6/B6*100</f>
        <v>8.943889393480674</v>
      </c>
      <c r="G6" s="4">
        <v>4348</v>
      </c>
      <c r="H6" s="4">
        <v>7202</v>
      </c>
      <c r="I6" s="55">
        <f aca="true" t="shared" si="2" ref="I6:I28">H6/B6*100</f>
        <v>9.08517509334948</v>
      </c>
      <c r="J6" s="86"/>
      <c r="K6" s="52" t="s">
        <v>8</v>
      </c>
      <c r="L6" s="4">
        <v>83285</v>
      </c>
      <c r="M6" s="4">
        <v>36519</v>
      </c>
      <c r="N6" s="84">
        <f aca="true" t="shared" si="3" ref="N6:N31">M6/L6*100</f>
        <v>43.848231974545236</v>
      </c>
      <c r="O6" s="4">
        <v>9475</v>
      </c>
      <c r="P6" s="85">
        <f aca="true" t="shared" si="4" ref="P6:P31">O6/L6*100</f>
        <v>11.37659842708771</v>
      </c>
      <c r="Q6" s="4">
        <v>8005</v>
      </c>
      <c r="R6" s="4">
        <v>5711</v>
      </c>
      <c r="S6" s="55">
        <f aca="true" t="shared" si="5" ref="S6:S31">R6/L6*100</f>
        <v>6.857177162754398</v>
      </c>
    </row>
    <row r="7" spans="1:19" ht="12">
      <c r="A7" s="52" t="s">
        <v>9</v>
      </c>
      <c r="B7" s="4">
        <v>130562</v>
      </c>
      <c r="C7" s="4">
        <v>66932</v>
      </c>
      <c r="D7" s="84">
        <f t="shared" si="0"/>
        <v>51.26453332516352</v>
      </c>
      <c r="E7" s="4">
        <v>12869</v>
      </c>
      <c r="F7" s="85">
        <f t="shared" si="1"/>
        <v>9.856619843446026</v>
      </c>
      <c r="G7" s="4">
        <v>7989</v>
      </c>
      <c r="H7" s="4">
        <v>12170</v>
      </c>
      <c r="I7" s="55">
        <f t="shared" si="2"/>
        <v>9.321242015287757</v>
      </c>
      <c r="J7" s="86"/>
      <c r="K7" s="52" t="s">
        <v>10</v>
      </c>
      <c r="L7" s="4">
        <v>74022</v>
      </c>
      <c r="M7" s="4">
        <v>36642</v>
      </c>
      <c r="N7" s="84">
        <f t="shared" si="3"/>
        <v>49.501499554186594</v>
      </c>
      <c r="O7" s="4">
        <v>8097</v>
      </c>
      <c r="P7" s="85">
        <f t="shared" si="4"/>
        <v>10.93863986382427</v>
      </c>
      <c r="Q7" s="4">
        <v>6304</v>
      </c>
      <c r="R7" s="4">
        <v>5599</v>
      </c>
      <c r="S7" s="55">
        <f t="shared" si="5"/>
        <v>7.563967469130799</v>
      </c>
    </row>
    <row r="8" spans="1:19" ht="12">
      <c r="A8" s="52" t="s">
        <v>11</v>
      </c>
      <c r="B8" s="4">
        <v>204989</v>
      </c>
      <c r="C8" s="4">
        <v>132644</v>
      </c>
      <c r="D8" s="84">
        <f t="shared" si="0"/>
        <v>64.70786237310294</v>
      </c>
      <c r="E8" s="4">
        <v>21821</v>
      </c>
      <c r="F8" s="85">
        <f t="shared" si="1"/>
        <v>10.644961436955153</v>
      </c>
      <c r="G8" s="4">
        <v>11382</v>
      </c>
      <c r="H8" s="4">
        <v>10058</v>
      </c>
      <c r="I8" s="55">
        <f t="shared" si="2"/>
        <v>4.906604744644834</v>
      </c>
      <c r="J8" s="86"/>
      <c r="K8" s="52" t="s">
        <v>12</v>
      </c>
      <c r="L8" s="4">
        <v>90226</v>
      </c>
      <c r="M8" s="4">
        <v>41490</v>
      </c>
      <c r="N8" s="84">
        <f t="shared" si="3"/>
        <v>45.98452774144925</v>
      </c>
      <c r="O8" s="4">
        <v>8895</v>
      </c>
      <c r="P8" s="85">
        <f t="shared" si="4"/>
        <v>9.858577350209474</v>
      </c>
      <c r="Q8" s="4">
        <v>7783</v>
      </c>
      <c r="R8" s="4">
        <v>7295</v>
      </c>
      <c r="S8" s="55">
        <f t="shared" si="5"/>
        <v>8.085252587945826</v>
      </c>
    </row>
    <row r="9" spans="1:19" ht="12">
      <c r="A9" s="52" t="s">
        <v>13</v>
      </c>
      <c r="B9" s="4">
        <v>120858</v>
      </c>
      <c r="C9" s="4">
        <v>69076</v>
      </c>
      <c r="D9" s="84">
        <f t="shared" si="0"/>
        <v>57.154677389994866</v>
      </c>
      <c r="E9" s="4">
        <v>12574</v>
      </c>
      <c r="F9" s="85">
        <f t="shared" si="1"/>
        <v>10.403945125684688</v>
      </c>
      <c r="G9" s="4">
        <v>7514</v>
      </c>
      <c r="H9" s="4">
        <v>8423</v>
      </c>
      <c r="I9" s="55">
        <f t="shared" si="2"/>
        <v>6.969335914875307</v>
      </c>
      <c r="J9" s="86"/>
      <c r="K9" s="52" t="s">
        <v>14</v>
      </c>
      <c r="L9" s="4">
        <v>54371</v>
      </c>
      <c r="M9" s="4">
        <v>16166</v>
      </c>
      <c r="N9" s="84">
        <f t="shared" si="3"/>
        <v>29.732761950304393</v>
      </c>
      <c r="O9" s="4">
        <v>5561</v>
      </c>
      <c r="P9" s="85">
        <f t="shared" si="4"/>
        <v>10.227878832465837</v>
      </c>
      <c r="Q9" s="4">
        <v>7332</v>
      </c>
      <c r="R9" s="4">
        <v>4184</v>
      </c>
      <c r="S9" s="55">
        <f t="shared" si="5"/>
        <v>7.695278733148185</v>
      </c>
    </row>
    <row r="10" spans="1:19" ht="12">
      <c r="A10" s="52" t="s">
        <v>15</v>
      </c>
      <c r="B10" s="4">
        <v>112117</v>
      </c>
      <c r="C10" s="4">
        <v>61540</v>
      </c>
      <c r="D10" s="84">
        <f t="shared" si="0"/>
        <v>54.889089076589634</v>
      </c>
      <c r="E10" s="4">
        <v>14539</v>
      </c>
      <c r="F10" s="85">
        <f t="shared" si="1"/>
        <v>12.967703381289189</v>
      </c>
      <c r="G10" s="4">
        <v>7206</v>
      </c>
      <c r="H10" s="4">
        <v>6431</v>
      </c>
      <c r="I10" s="55">
        <f t="shared" si="2"/>
        <v>5.735972243281572</v>
      </c>
      <c r="J10" s="86"/>
      <c r="K10" s="52" t="s">
        <v>16</v>
      </c>
      <c r="L10" s="4">
        <v>119569</v>
      </c>
      <c r="M10" s="4">
        <v>50657</v>
      </c>
      <c r="N10" s="84">
        <f t="shared" si="3"/>
        <v>42.36633241057465</v>
      </c>
      <c r="O10" s="4">
        <v>11362</v>
      </c>
      <c r="P10" s="85">
        <f t="shared" si="4"/>
        <v>9.502463012988315</v>
      </c>
      <c r="Q10" s="4">
        <v>10752</v>
      </c>
      <c r="R10" s="4">
        <v>10757</v>
      </c>
      <c r="S10" s="55">
        <f t="shared" si="5"/>
        <v>8.996479020481898</v>
      </c>
    </row>
    <row r="11" spans="1:19" ht="12">
      <c r="A11" s="52" t="s">
        <v>17</v>
      </c>
      <c r="B11" s="4">
        <v>130862</v>
      </c>
      <c r="C11" s="4">
        <v>62886</v>
      </c>
      <c r="D11" s="84">
        <f t="shared" si="0"/>
        <v>48.055203191147925</v>
      </c>
      <c r="E11" s="4">
        <v>15257</v>
      </c>
      <c r="F11" s="85">
        <f t="shared" si="1"/>
        <v>11.658846724029894</v>
      </c>
      <c r="G11" s="4">
        <v>10141</v>
      </c>
      <c r="H11" s="4">
        <v>9403</v>
      </c>
      <c r="I11" s="55">
        <f t="shared" si="2"/>
        <v>7.185431981782335</v>
      </c>
      <c r="J11" s="86"/>
      <c r="K11" s="52" t="s">
        <v>18</v>
      </c>
      <c r="L11" s="4">
        <v>48258</v>
      </c>
      <c r="M11" s="4">
        <v>16672</v>
      </c>
      <c r="N11" s="84">
        <f t="shared" si="3"/>
        <v>34.54763976957189</v>
      </c>
      <c r="O11" s="4">
        <v>5682</v>
      </c>
      <c r="P11" s="85">
        <f t="shared" si="4"/>
        <v>11.774213601889842</v>
      </c>
      <c r="Q11" s="4">
        <v>5439</v>
      </c>
      <c r="R11" s="4">
        <v>4286</v>
      </c>
      <c r="S11" s="55">
        <f t="shared" si="5"/>
        <v>8.881428985867629</v>
      </c>
    </row>
    <row r="12" spans="1:19" ht="12">
      <c r="A12" s="52" t="s">
        <v>19</v>
      </c>
      <c r="B12" s="4">
        <v>243708</v>
      </c>
      <c r="C12" s="4">
        <v>106682</v>
      </c>
      <c r="D12" s="84">
        <f t="shared" si="0"/>
        <v>43.774517044988265</v>
      </c>
      <c r="E12" s="4">
        <v>27600</v>
      </c>
      <c r="F12" s="85">
        <f t="shared" si="1"/>
        <v>11.325028312570781</v>
      </c>
      <c r="G12" s="4">
        <v>20872</v>
      </c>
      <c r="H12" s="4">
        <v>22524</v>
      </c>
      <c r="I12" s="55">
        <f t="shared" si="2"/>
        <v>9.242207888128416</v>
      </c>
      <c r="J12" s="86"/>
      <c r="K12" s="52" t="s">
        <v>20</v>
      </c>
      <c r="L12" s="4">
        <v>110581</v>
      </c>
      <c r="M12" s="4">
        <v>49815</v>
      </c>
      <c r="N12" s="84">
        <f t="shared" si="3"/>
        <v>45.048426040639896</v>
      </c>
      <c r="O12" s="4">
        <v>11133</v>
      </c>
      <c r="P12" s="85">
        <f t="shared" si="4"/>
        <v>10.067733154881942</v>
      </c>
      <c r="Q12" s="4">
        <v>9837</v>
      </c>
      <c r="R12" s="4">
        <v>9145</v>
      </c>
      <c r="S12" s="55">
        <f t="shared" si="5"/>
        <v>8.269955959884609</v>
      </c>
    </row>
    <row r="13" spans="1:19" ht="12">
      <c r="A13" s="52" t="s">
        <v>21</v>
      </c>
      <c r="B13" s="4">
        <v>212374</v>
      </c>
      <c r="C13" s="4">
        <v>116560</v>
      </c>
      <c r="D13" s="84">
        <f t="shared" si="0"/>
        <v>54.884307871961724</v>
      </c>
      <c r="E13" s="4">
        <v>22548</v>
      </c>
      <c r="F13" s="85">
        <f t="shared" si="1"/>
        <v>10.617118856357182</v>
      </c>
      <c r="G13" s="4">
        <v>14262</v>
      </c>
      <c r="H13" s="4">
        <v>15060</v>
      </c>
      <c r="I13" s="55">
        <f t="shared" si="2"/>
        <v>7.091263525666984</v>
      </c>
      <c r="J13" s="86"/>
      <c r="K13" s="52" t="s">
        <v>22</v>
      </c>
      <c r="L13" s="4">
        <v>186711</v>
      </c>
      <c r="M13" s="4">
        <v>65506</v>
      </c>
      <c r="N13" s="84">
        <f t="shared" si="3"/>
        <v>35.084167510216325</v>
      </c>
      <c r="O13" s="4">
        <v>20481</v>
      </c>
      <c r="P13" s="85">
        <f t="shared" si="4"/>
        <v>10.969359062936839</v>
      </c>
      <c r="Q13" s="4">
        <v>24607</v>
      </c>
      <c r="R13" s="4">
        <v>15247</v>
      </c>
      <c r="S13" s="55">
        <f t="shared" si="5"/>
        <v>8.16609626642244</v>
      </c>
    </row>
    <row r="14" spans="1:19" ht="12">
      <c r="A14" s="52" t="s">
        <v>23</v>
      </c>
      <c r="B14" s="4">
        <v>146162</v>
      </c>
      <c r="C14" s="4">
        <v>74518</v>
      </c>
      <c r="D14" s="84">
        <f t="shared" si="0"/>
        <v>50.98315567657804</v>
      </c>
      <c r="E14" s="4">
        <v>14537</v>
      </c>
      <c r="F14" s="85">
        <f t="shared" si="1"/>
        <v>9.945813549349353</v>
      </c>
      <c r="G14" s="4">
        <v>10037</v>
      </c>
      <c r="H14" s="4">
        <v>10520</v>
      </c>
      <c r="I14" s="55">
        <f t="shared" si="2"/>
        <v>7.197493192485051</v>
      </c>
      <c r="J14" s="86"/>
      <c r="K14" s="52" t="s">
        <v>24</v>
      </c>
      <c r="L14" s="4">
        <v>59796</v>
      </c>
      <c r="M14" s="4">
        <v>28111</v>
      </c>
      <c r="N14" s="84">
        <f t="shared" si="3"/>
        <v>47.01150578634022</v>
      </c>
      <c r="O14" s="4">
        <v>5590</v>
      </c>
      <c r="P14" s="85">
        <f t="shared" si="4"/>
        <v>9.348451401431534</v>
      </c>
      <c r="Q14" s="4">
        <v>5204</v>
      </c>
      <c r="R14" s="4">
        <v>4539</v>
      </c>
      <c r="S14" s="55">
        <f t="shared" si="5"/>
        <v>7.590808749749148</v>
      </c>
    </row>
    <row r="15" spans="1:19" ht="12">
      <c r="A15" s="52" t="s">
        <v>25</v>
      </c>
      <c r="B15" s="4">
        <v>371149</v>
      </c>
      <c r="C15" s="4">
        <v>189143</v>
      </c>
      <c r="D15" s="84">
        <f t="shared" si="0"/>
        <v>50.96147369385341</v>
      </c>
      <c r="E15" s="4">
        <v>41901</v>
      </c>
      <c r="F15" s="85">
        <f t="shared" si="1"/>
        <v>11.289536008449437</v>
      </c>
      <c r="G15" s="4">
        <v>28973</v>
      </c>
      <c r="H15" s="4">
        <v>25463</v>
      </c>
      <c r="I15" s="55">
        <f t="shared" si="2"/>
        <v>6.8605869879751795</v>
      </c>
      <c r="J15" s="86"/>
      <c r="K15" s="52" t="s">
        <v>26</v>
      </c>
      <c r="L15" s="4">
        <v>82888</v>
      </c>
      <c r="M15" s="4">
        <v>31095</v>
      </c>
      <c r="N15" s="84">
        <f t="shared" si="3"/>
        <v>37.514477367049516</v>
      </c>
      <c r="O15" s="4">
        <v>8486</v>
      </c>
      <c r="P15" s="85">
        <f t="shared" si="4"/>
        <v>10.237911398513656</v>
      </c>
      <c r="Q15" s="4">
        <v>8956</v>
      </c>
      <c r="R15" s="4">
        <v>7667</v>
      </c>
      <c r="S15" s="55">
        <f t="shared" si="5"/>
        <v>9.249831097384423</v>
      </c>
    </row>
    <row r="16" spans="1:19" ht="12">
      <c r="A16" s="52" t="s">
        <v>27</v>
      </c>
      <c r="B16" s="4">
        <v>463632</v>
      </c>
      <c r="C16" s="4">
        <v>231289</v>
      </c>
      <c r="D16" s="84">
        <f t="shared" si="0"/>
        <v>49.88633226351934</v>
      </c>
      <c r="E16" s="4">
        <v>39999</v>
      </c>
      <c r="F16" s="85">
        <f t="shared" si="1"/>
        <v>8.627316492390516</v>
      </c>
      <c r="G16" s="4">
        <v>40064</v>
      </c>
      <c r="H16" s="4">
        <v>32560</v>
      </c>
      <c r="I16" s="55">
        <f t="shared" si="2"/>
        <v>7.022811195085758</v>
      </c>
      <c r="J16" s="86"/>
      <c r="K16" s="52" t="s">
        <v>28</v>
      </c>
      <c r="L16" s="4">
        <v>84928</v>
      </c>
      <c r="M16" s="4">
        <v>34270</v>
      </c>
      <c r="N16" s="84">
        <f t="shared" si="3"/>
        <v>40.351827430293895</v>
      </c>
      <c r="O16" s="4">
        <v>8823</v>
      </c>
      <c r="P16" s="85">
        <f t="shared" si="4"/>
        <v>10.38879992464205</v>
      </c>
      <c r="Q16" s="4">
        <v>9613</v>
      </c>
      <c r="R16" s="4">
        <v>7253</v>
      </c>
      <c r="S16" s="55">
        <f t="shared" si="5"/>
        <v>8.540175207234363</v>
      </c>
    </row>
    <row r="17" spans="1:19" ht="12">
      <c r="A17" s="52" t="s">
        <v>29</v>
      </c>
      <c r="B17" s="4">
        <v>135749</v>
      </c>
      <c r="C17" s="4">
        <v>84941</v>
      </c>
      <c r="D17" s="84">
        <f t="shared" si="0"/>
        <v>62.57209997863704</v>
      </c>
      <c r="E17" s="4">
        <v>15218</v>
      </c>
      <c r="F17" s="85">
        <f t="shared" si="1"/>
        <v>11.21039565668992</v>
      </c>
      <c r="G17" s="4">
        <v>7403</v>
      </c>
      <c r="H17" s="4">
        <v>7351</v>
      </c>
      <c r="I17" s="55">
        <f t="shared" si="2"/>
        <v>5.415141179677199</v>
      </c>
      <c r="J17" s="86"/>
      <c r="K17" s="52" t="s">
        <v>30</v>
      </c>
      <c r="L17" s="4">
        <v>64604</v>
      </c>
      <c r="M17" s="4">
        <v>22478</v>
      </c>
      <c r="N17" s="84">
        <f t="shared" si="3"/>
        <v>34.79351123769426</v>
      </c>
      <c r="O17" s="4">
        <v>7760</v>
      </c>
      <c r="P17" s="85">
        <f t="shared" si="4"/>
        <v>12.011640146120984</v>
      </c>
      <c r="Q17" s="4">
        <v>7886</v>
      </c>
      <c r="R17" s="4">
        <v>5371</v>
      </c>
      <c r="S17" s="55">
        <f t="shared" si="5"/>
        <v>8.313726704228841</v>
      </c>
    </row>
    <row r="18" spans="1:19" ht="12">
      <c r="A18" s="52" t="s">
        <v>31</v>
      </c>
      <c r="B18" s="4">
        <v>196132</v>
      </c>
      <c r="C18" s="4">
        <v>121396</v>
      </c>
      <c r="D18" s="84">
        <f t="shared" si="0"/>
        <v>61.895050272265614</v>
      </c>
      <c r="E18" s="4">
        <v>21915</v>
      </c>
      <c r="F18" s="85">
        <f t="shared" si="1"/>
        <v>11.173597373197643</v>
      </c>
      <c r="G18" s="4">
        <v>11841</v>
      </c>
      <c r="H18" s="4">
        <v>9930</v>
      </c>
      <c r="I18" s="55">
        <f t="shared" si="2"/>
        <v>5.0629168111272005</v>
      </c>
      <c r="J18" s="86"/>
      <c r="K18" s="52" t="s">
        <v>32</v>
      </c>
      <c r="L18" s="4">
        <v>59130</v>
      </c>
      <c r="M18" s="4">
        <v>26469</v>
      </c>
      <c r="N18" s="84">
        <f t="shared" si="3"/>
        <v>44.76407914764079</v>
      </c>
      <c r="O18" s="4">
        <v>5219</v>
      </c>
      <c r="P18" s="85">
        <f t="shared" si="4"/>
        <v>8.82631489937426</v>
      </c>
      <c r="Q18" s="4">
        <v>5580</v>
      </c>
      <c r="R18" s="4">
        <v>4430</v>
      </c>
      <c r="S18" s="55">
        <f t="shared" si="5"/>
        <v>7.491966852697446</v>
      </c>
    </row>
    <row r="19" spans="1:19" ht="12">
      <c r="A19" s="52" t="s">
        <v>33</v>
      </c>
      <c r="B19" s="4">
        <v>312001</v>
      </c>
      <c r="C19" s="4">
        <v>175475</v>
      </c>
      <c r="D19" s="84">
        <f t="shared" si="0"/>
        <v>56.24180691728552</v>
      </c>
      <c r="E19" s="4">
        <v>40797</v>
      </c>
      <c r="F19" s="85">
        <f t="shared" si="1"/>
        <v>13.075919628462728</v>
      </c>
      <c r="G19" s="4">
        <v>22293</v>
      </c>
      <c r="H19" s="4">
        <v>18993</v>
      </c>
      <c r="I19" s="55">
        <f t="shared" si="2"/>
        <v>6.087480488844587</v>
      </c>
      <c r="J19" s="86"/>
      <c r="K19" s="52" t="s">
        <v>34</v>
      </c>
      <c r="L19" s="4">
        <v>34062</v>
      </c>
      <c r="M19" s="4">
        <v>13906</v>
      </c>
      <c r="N19" s="84">
        <f t="shared" si="3"/>
        <v>40.82555340261875</v>
      </c>
      <c r="O19" s="4">
        <v>3696</v>
      </c>
      <c r="P19" s="85">
        <f t="shared" si="4"/>
        <v>10.850801479654747</v>
      </c>
      <c r="Q19" s="4">
        <v>3396</v>
      </c>
      <c r="R19" s="4">
        <v>2617</v>
      </c>
      <c r="S19" s="55">
        <f t="shared" si="5"/>
        <v>7.683048558510951</v>
      </c>
    </row>
    <row r="20" spans="1:19" ht="12">
      <c r="A20" s="52" t="s">
        <v>35</v>
      </c>
      <c r="B20" s="4">
        <v>176376</v>
      </c>
      <c r="C20" s="4">
        <v>111692</v>
      </c>
      <c r="D20" s="84">
        <f t="shared" si="0"/>
        <v>63.32607611012836</v>
      </c>
      <c r="E20" s="4">
        <v>19403</v>
      </c>
      <c r="F20" s="85">
        <f t="shared" si="1"/>
        <v>11.000929831723138</v>
      </c>
      <c r="G20" s="4">
        <v>9870</v>
      </c>
      <c r="H20" s="4">
        <v>8744</v>
      </c>
      <c r="I20" s="55">
        <f t="shared" si="2"/>
        <v>4.95759060189595</v>
      </c>
      <c r="J20" s="86"/>
      <c r="K20" s="52" t="s">
        <v>36</v>
      </c>
      <c r="L20" s="4">
        <v>27260</v>
      </c>
      <c r="M20" s="4">
        <v>11247</v>
      </c>
      <c r="N20" s="84">
        <f t="shared" si="3"/>
        <v>41.258253851797505</v>
      </c>
      <c r="O20" s="4">
        <v>3071</v>
      </c>
      <c r="P20" s="85">
        <f t="shared" si="4"/>
        <v>11.265590608950845</v>
      </c>
      <c r="Q20" s="4">
        <v>2761</v>
      </c>
      <c r="R20" s="4">
        <v>1517</v>
      </c>
      <c r="S20" s="55">
        <f t="shared" si="5"/>
        <v>5.564930300807043</v>
      </c>
    </row>
    <row r="21" spans="1:19" ht="12">
      <c r="A21" s="52" t="s">
        <v>37</v>
      </c>
      <c r="B21" s="4">
        <v>178379</v>
      </c>
      <c r="C21" s="4">
        <v>90061</v>
      </c>
      <c r="D21" s="84">
        <f t="shared" si="0"/>
        <v>50.48856647923803</v>
      </c>
      <c r="E21" s="4">
        <v>25885</v>
      </c>
      <c r="F21" s="85">
        <f t="shared" si="1"/>
        <v>14.511237309324528</v>
      </c>
      <c r="G21" s="4">
        <v>15269</v>
      </c>
      <c r="H21" s="4">
        <v>11978</v>
      </c>
      <c r="I21" s="55">
        <f t="shared" si="2"/>
        <v>6.714915993474568</v>
      </c>
      <c r="J21" s="86"/>
      <c r="K21" s="52" t="s">
        <v>38</v>
      </c>
      <c r="L21" s="4">
        <v>39458</v>
      </c>
      <c r="M21" s="4">
        <v>17943</v>
      </c>
      <c r="N21" s="84">
        <f t="shared" si="3"/>
        <v>45.47366820416646</v>
      </c>
      <c r="O21" s="4">
        <v>4652</v>
      </c>
      <c r="P21" s="85">
        <f t="shared" si="4"/>
        <v>11.789751127781438</v>
      </c>
      <c r="Q21" s="4">
        <v>3992</v>
      </c>
      <c r="R21" s="4">
        <v>3054</v>
      </c>
      <c r="S21" s="55">
        <f t="shared" si="5"/>
        <v>7.739875310456688</v>
      </c>
    </row>
    <row r="22" spans="1:19" ht="12">
      <c r="A22" s="52" t="s">
        <v>39</v>
      </c>
      <c r="B22" s="4">
        <v>103101</v>
      </c>
      <c r="C22" s="4">
        <v>45529</v>
      </c>
      <c r="D22" s="84">
        <f t="shared" si="0"/>
        <v>44.15961047904482</v>
      </c>
      <c r="E22" s="4">
        <v>12576</v>
      </c>
      <c r="F22" s="85">
        <f t="shared" si="1"/>
        <v>12.197747839497191</v>
      </c>
      <c r="G22" s="4">
        <v>7996</v>
      </c>
      <c r="H22" s="4">
        <v>8163</v>
      </c>
      <c r="I22" s="55">
        <f t="shared" si="2"/>
        <v>7.917478976925539</v>
      </c>
      <c r="J22" s="86"/>
      <c r="K22" s="52" t="s">
        <v>40</v>
      </c>
      <c r="L22" s="4">
        <v>35555</v>
      </c>
      <c r="M22" s="4">
        <v>10556</v>
      </c>
      <c r="N22" s="84">
        <f t="shared" si="3"/>
        <v>29.689213893967093</v>
      </c>
      <c r="O22" s="4">
        <v>4157</v>
      </c>
      <c r="P22" s="85">
        <f t="shared" si="4"/>
        <v>11.691745183518492</v>
      </c>
      <c r="Q22" s="4">
        <v>4815</v>
      </c>
      <c r="R22" s="4">
        <v>3549</v>
      </c>
      <c r="S22" s="55">
        <f t="shared" si="5"/>
        <v>9.981718464351005</v>
      </c>
    </row>
    <row r="23" spans="1:19" ht="12">
      <c r="A23" s="52" t="s">
        <v>41</v>
      </c>
      <c r="B23" s="4">
        <v>291408</v>
      </c>
      <c r="C23" s="4">
        <v>149236</v>
      </c>
      <c r="D23" s="84">
        <f t="shared" si="0"/>
        <v>51.212046340525994</v>
      </c>
      <c r="E23" s="4">
        <v>36516</v>
      </c>
      <c r="F23" s="85">
        <f t="shared" si="1"/>
        <v>12.53088453302586</v>
      </c>
      <c r="G23" s="4">
        <v>23374</v>
      </c>
      <c r="H23" s="4">
        <v>20022</v>
      </c>
      <c r="I23" s="55">
        <f t="shared" si="2"/>
        <v>6.870779113819799</v>
      </c>
      <c r="J23" s="86"/>
      <c r="K23" s="52" t="s">
        <v>42</v>
      </c>
      <c r="L23" s="4">
        <v>32369</v>
      </c>
      <c r="M23" s="4">
        <v>11627</v>
      </c>
      <c r="N23" s="84">
        <f t="shared" si="3"/>
        <v>35.92017053353517</v>
      </c>
      <c r="O23" s="4">
        <v>4377</v>
      </c>
      <c r="P23" s="85">
        <f t="shared" si="4"/>
        <v>13.522197163953164</v>
      </c>
      <c r="Q23" s="4">
        <v>4152</v>
      </c>
      <c r="R23" s="4">
        <v>2584</v>
      </c>
      <c r="S23" s="55">
        <f t="shared" si="5"/>
        <v>7.982946646482746</v>
      </c>
    </row>
    <row r="24" spans="1:19" ht="12">
      <c r="A24" s="52" t="s">
        <v>43</v>
      </c>
      <c r="B24" s="4">
        <v>337987</v>
      </c>
      <c r="C24" s="4">
        <v>139563</v>
      </c>
      <c r="D24" s="84">
        <f t="shared" si="0"/>
        <v>41.29241657223503</v>
      </c>
      <c r="E24" s="4">
        <v>34912</v>
      </c>
      <c r="F24" s="85">
        <f t="shared" si="1"/>
        <v>10.329391367123588</v>
      </c>
      <c r="G24" s="4">
        <v>33023</v>
      </c>
      <c r="H24" s="4">
        <v>27378</v>
      </c>
      <c r="I24" s="55">
        <f t="shared" si="2"/>
        <v>8.100311550444248</v>
      </c>
      <c r="J24" s="86"/>
      <c r="K24" s="96" t="s">
        <v>44</v>
      </c>
      <c r="L24" s="4">
        <v>49902</v>
      </c>
      <c r="M24" s="4">
        <v>16281</v>
      </c>
      <c r="N24" s="84">
        <f t="shared" si="3"/>
        <v>32.62594685583744</v>
      </c>
      <c r="O24" s="4">
        <v>6551</v>
      </c>
      <c r="P24" s="85">
        <f t="shared" si="4"/>
        <v>13.127730351488918</v>
      </c>
      <c r="Q24" s="4">
        <v>6675</v>
      </c>
      <c r="R24" s="4">
        <v>4328</v>
      </c>
      <c r="S24" s="55">
        <f t="shared" si="5"/>
        <v>8.672999078193259</v>
      </c>
    </row>
    <row r="25" spans="1:19" ht="12">
      <c r="A25" s="52" t="s">
        <v>45</v>
      </c>
      <c r="B25" s="4">
        <v>310662</v>
      </c>
      <c r="C25" s="4">
        <v>128406</v>
      </c>
      <c r="D25" s="84">
        <f t="shared" si="0"/>
        <v>41.333024315815905</v>
      </c>
      <c r="E25" s="4">
        <v>39952</v>
      </c>
      <c r="F25" s="85">
        <f t="shared" si="1"/>
        <v>12.86027901706678</v>
      </c>
      <c r="G25" s="4">
        <v>29898</v>
      </c>
      <c r="H25" s="4">
        <v>24912</v>
      </c>
      <c r="I25" s="55">
        <f t="shared" si="2"/>
        <v>8.019004577321978</v>
      </c>
      <c r="J25" s="86"/>
      <c r="K25" s="96" t="s">
        <v>46</v>
      </c>
      <c r="L25" s="4">
        <v>28300</v>
      </c>
      <c r="M25" s="4">
        <v>7913</v>
      </c>
      <c r="N25" s="84">
        <f t="shared" si="3"/>
        <v>27.961130742049473</v>
      </c>
      <c r="O25" s="4">
        <v>2970</v>
      </c>
      <c r="P25" s="85">
        <f t="shared" si="4"/>
        <v>10.49469964664311</v>
      </c>
      <c r="Q25" s="4">
        <v>3714</v>
      </c>
      <c r="R25" s="4">
        <v>2736</v>
      </c>
      <c r="S25" s="55">
        <f t="shared" si="5"/>
        <v>9.667844522968199</v>
      </c>
    </row>
    <row r="26" spans="1:19" ht="12">
      <c r="A26" s="52" t="s">
        <v>47</v>
      </c>
      <c r="B26" s="4">
        <v>201380</v>
      </c>
      <c r="C26" s="4">
        <v>79174</v>
      </c>
      <c r="D26" s="84">
        <f t="shared" si="0"/>
        <v>39.31572152150164</v>
      </c>
      <c r="E26" s="4">
        <v>26601</v>
      </c>
      <c r="F26" s="85">
        <f t="shared" si="1"/>
        <v>13.209355447412852</v>
      </c>
      <c r="G26" s="4">
        <v>19057</v>
      </c>
      <c r="H26" s="4">
        <v>16773</v>
      </c>
      <c r="I26" s="55">
        <f t="shared" si="2"/>
        <v>8.329029695103785</v>
      </c>
      <c r="J26" s="86"/>
      <c r="K26" s="52" t="s">
        <v>48</v>
      </c>
      <c r="L26" s="4">
        <v>65461</v>
      </c>
      <c r="M26" s="4">
        <v>23104</v>
      </c>
      <c r="N26" s="84">
        <f t="shared" si="3"/>
        <v>35.294297367898444</v>
      </c>
      <c r="O26" s="4">
        <v>7378</v>
      </c>
      <c r="P26" s="85">
        <f t="shared" si="4"/>
        <v>11.270833015077681</v>
      </c>
      <c r="Q26" s="4">
        <v>9156</v>
      </c>
      <c r="R26" s="4">
        <v>5185</v>
      </c>
      <c r="S26" s="55">
        <f t="shared" si="5"/>
        <v>7.9207467041444515</v>
      </c>
    </row>
    <row r="27" spans="1:19" ht="12">
      <c r="A27" s="52" t="s">
        <v>49</v>
      </c>
      <c r="B27" s="4">
        <v>309072</v>
      </c>
      <c r="C27" s="4">
        <v>125438</v>
      </c>
      <c r="D27" s="84">
        <f t="shared" si="0"/>
        <v>40.585365222343015</v>
      </c>
      <c r="E27" s="4">
        <v>31338</v>
      </c>
      <c r="F27" s="85">
        <f t="shared" si="1"/>
        <v>10.139384997670446</v>
      </c>
      <c r="G27" s="4">
        <v>25428</v>
      </c>
      <c r="H27" s="4">
        <v>28141</v>
      </c>
      <c r="I27" s="55">
        <f t="shared" si="2"/>
        <v>9.10499818812445</v>
      </c>
      <c r="J27" s="86"/>
      <c r="K27" s="52" t="s">
        <v>50</v>
      </c>
      <c r="L27" s="4">
        <v>36533</v>
      </c>
      <c r="M27" s="4">
        <v>11964</v>
      </c>
      <c r="N27" s="84">
        <f t="shared" si="3"/>
        <v>32.748473982426844</v>
      </c>
      <c r="O27" s="4">
        <v>3302</v>
      </c>
      <c r="P27" s="85">
        <f t="shared" si="4"/>
        <v>9.038403635069663</v>
      </c>
      <c r="Q27" s="4">
        <v>3948</v>
      </c>
      <c r="R27" s="4">
        <v>3858</v>
      </c>
      <c r="S27" s="55">
        <f t="shared" si="5"/>
        <v>10.560315331344263</v>
      </c>
    </row>
    <row r="28" spans="1:19" ht="12">
      <c r="A28" s="52" t="s">
        <v>63</v>
      </c>
      <c r="B28" s="56">
        <f>SUM(B5:B27)</f>
        <v>4801194</v>
      </c>
      <c r="C28" s="56">
        <f>SUM(C5:C27)</f>
        <v>2424966</v>
      </c>
      <c r="D28" s="84">
        <f t="shared" si="0"/>
        <v>50.50756124414052</v>
      </c>
      <c r="E28" s="56">
        <f>SUM(E5:E27)</f>
        <v>539014</v>
      </c>
      <c r="F28" s="85">
        <f t="shared" si="1"/>
        <v>11.226665700240398</v>
      </c>
      <c r="G28" s="56">
        <f>SUM(G5:G27)</f>
        <v>370144</v>
      </c>
      <c r="H28" s="95">
        <f>SUM(H5:H27)</f>
        <v>344619</v>
      </c>
      <c r="I28" s="55">
        <f t="shared" si="2"/>
        <v>7.177777027964294</v>
      </c>
      <c r="J28" s="87"/>
      <c r="K28" s="52" t="s">
        <v>51</v>
      </c>
      <c r="L28" s="4">
        <v>23451</v>
      </c>
      <c r="M28" s="4">
        <v>7683</v>
      </c>
      <c r="N28" s="84">
        <f t="shared" si="3"/>
        <v>32.7619291288218</v>
      </c>
      <c r="O28" s="4">
        <v>2265</v>
      </c>
      <c r="P28" s="85">
        <f t="shared" si="4"/>
        <v>9.658436740437509</v>
      </c>
      <c r="Q28" s="4">
        <v>2816</v>
      </c>
      <c r="R28" s="4">
        <v>2066</v>
      </c>
      <c r="S28" s="55">
        <f t="shared" si="5"/>
        <v>8.809858854633065</v>
      </c>
    </row>
    <row r="29" spans="1:19" ht="12">
      <c r="A29" s="88"/>
      <c r="D29" s="89"/>
      <c r="K29" s="52" t="s">
        <v>53</v>
      </c>
      <c r="L29" s="4">
        <v>30817</v>
      </c>
      <c r="M29" s="4">
        <v>7551</v>
      </c>
      <c r="N29" s="84">
        <f t="shared" si="3"/>
        <v>24.502709543433816</v>
      </c>
      <c r="O29" s="4">
        <v>3043</v>
      </c>
      <c r="P29" s="85">
        <f t="shared" si="4"/>
        <v>9.87441996300743</v>
      </c>
      <c r="Q29" s="4">
        <v>4628</v>
      </c>
      <c r="R29" s="4">
        <v>2888</v>
      </c>
      <c r="S29" s="55">
        <f>R29/L29*100</f>
        <v>9.371450822597916</v>
      </c>
    </row>
    <row r="30" spans="1:19" ht="12">
      <c r="A30" s="113" t="s">
        <v>99</v>
      </c>
      <c r="B30" s="113"/>
      <c r="C30" s="113"/>
      <c r="D30" s="113"/>
      <c r="K30" s="52" t="s">
        <v>55</v>
      </c>
      <c r="L30" s="4">
        <v>89734</v>
      </c>
      <c r="M30" s="4">
        <v>34280</v>
      </c>
      <c r="N30" s="84">
        <f t="shared" si="3"/>
        <v>38.20179642053179</v>
      </c>
      <c r="O30" s="4">
        <v>9690</v>
      </c>
      <c r="P30" s="85">
        <f t="shared" si="4"/>
        <v>10.79858247709898</v>
      </c>
      <c r="Q30" s="4">
        <v>9491</v>
      </c>
      <c r="R30" s="4">
        <v>7541</v>
      </c>
      <c r="S30" s="55">
        <f t="shared" si="5"/>
        <v>8.403726569639156</v>
      </c>
    </row>
    <row r="31" spans="1:19" ht="12">
      <c r="A31" s="90" t="s">
        <v>106</v>
      </c>
      <c r="K31" s="52" t="s">
        <v>65</v>
      </c>
      <c r="L31" s="91">
        <f>SUM(L5:L30)</f>
        <v>1864627</v>
      </c>
      <c r="M31" s="91">
        <f>SUM(M5:M30)</f>
        <v>727637</v>
      </c>
      <c r="N31" s="84">
        <f t="shared" si="3"/>
        <v>39.0231933786221</v>
      </c>
      <c r="O31" s="94">
        <f>SUM(O5:O30)</f>
        <v>195659</v>
      </c>
      <c r="P31" s="85">
        <f t="shared" si="4"/>
        <v>10.493197835277511</v>
      </c>
      <c r="Q31" s="91">
        <f>SUM(Q5:Q30)</f>
        <v>206586</v>
      </c>
      <c r="R31" s="95">
        <f>SUM(R5:R30)</f>
        <v>152130</v>
      </c>
      <c r="S31" s="55">
        <f t="shared" si="5"/>
        <v>8.158736304901732</v>
      </c>
    </row>
    <row r="32" spans="3:6" ht="12">
      <c r="C32" s="26"/>
      <c r="D32" s="26"/>
      <c r="E32" s="26"/>
      <c r="F32" s="92"/>
    </row>
    <row r="33" spans="3:6" ht="12">
      <c r="C33" s="26"/>
      <c r="D33" s="26"/>
      <c r="E33" s="26"/>
      <c r="F33" s="92"/>
    </row>
    <row r="34" spans="3:6" ht="12">
      <c r="C34" s="26"/>
      <c r="D34" s="26"/>
      <c r="E34" s="26"/>
      <c r="F34" s="92"/>
    </row>
    <row r="35" spans="3:6" ht="12">
      <c r="C35" s="26"/>
      <c r="D35" s="26"/>
      <c r="E35" s="26"/>
      <c r="F35" s="92"/>
    </row>
    <row r="36" spans="3:6" ht="12">
      <c r="C36" s="26"/>
      <c r="D36" s="26"/>
      <c r="E36" s="26"/>
      <c r="F36" s="92"/>
    </row>
    <row r="37" spans="3:6" ht="12">
      <c r="C37" s="26"/>
      <c r="D37" s="26"/>
      <c r="E37" s="26"/>
      <c r="F37" s="92"/>
    </row>
    <row r="38" spans="3:6" ht="12">
      <c r="C38" s="26"/>
      <c r="D38" s="26"/>
      <c r="E38" s="26"/>
      <c r="F38" s="92"/>
    </row>
    <row r="39" spans="3:6" ht="12">
      <c r="C39" s="26"/>
      <c r="D39" s="26"/>
      <c r="E39" s="26"/>
      <c r="F39" s="92"/>
    </row>
    <row r="40" spans="3:6" ht="12">
      <c r="C40" s="26"/>
      <c r="D40" s="26"/>
      <c r="E40" s="26"/>
      <c r="F40" s="92"/>
    </row>
    <row r="41" spans="3:6" ht="12">
      <c r="C41" s="26"/>
      <c r="D41" s="26"/>
      <c r="E41" s="26"/>
      <c r="F41" s="92"/>
    </row>
    <row r="42" spans="3:6" ht="12">
      <c r="C42" s="26"/>
      <c r="D42" s="26"/>
      <c r="E42" s="26"/>
      <c r="F42" s="92"/>
    </row>
    <row r="43" spans="3:6" ht="12">
      <c r="C43" s="26"/>
      <c r="D43" s="26"/>
      <c r="E43" s="26"/>
      <c r="F43" s="92"/>
    </row>
    <row r="44" spans="3:6" ht="12">
      <c r="C44" s="26"/>
      <c r="D44" s="26"/>
      <c r="E44" s="26"/>
      <c r="F44" s="92"/>
    </row>
    <row r="45" spans="3:6" ht="12">
      <c r="C45" s="26"/>
      <c r="D45" s="26"/>
      <c r="E45" s="26"/>
      <c r="F45" s="92"/>
    </row>
    <row r="46" spans="3:6" ht="12">
      <c r="C46" s="26"/>
      <c r="D46" s="26"/>
      <c r="E46" s="26"/>
      <c r="F46" s="92"/>
    </row>
    <row r="47" spans="3:6" ht="12">
      <c r="C47" s="26"/>
      <c r="D47" s="26"/>
      <c r="E47" s="26"/>
      <c r="F47" s="92"/>
    </row>
    <row r="48" spans="3:6" ht="12">
      <c r="C48" s="26"/>
      <c r="D48" s="26"/>
      <c r="E48" s="26"/>
      <c r="F48" s="92"/>
    </row>
    <row r="49" spans="3:6" ht="12">
      <c r="C49" s="26"/>
      <c r="D49" s="26"/>
      <c r="E49" s="26"/>
      <c r="F49" s="92"/>
    </row>
    <row r="50" spans="3:6" ht="12">
      <c r="C50" s="26"/>
      <c r="D50" s="26"/>
      <c r="E50" s="26"/>
      <c r="F50" s="92"/>
    </row>
    <row r="51" spans="3:6" ht="12">
      <c r="C51" s="26"/>
      <c r="D51" s="26"/>
      <c r="E51" s="26"/>
      <c r="F51" s="92"/>
    </row>
    <row r="52" spans="3:6" ht="12">
      <c r="C52" s="26"/>
      <c r="D52" s="26"/>
      <c r="E52" s="26"/>
      <c r="F52" s="92"/>
    </row>
    <row r="53" spans="3:6" ht="12">
      <c r="C53" s="26"/>
      <c r="D53" s="26"/>
      <c r="E53" s="26"/>
      <c r="F53" s="92"/>
    </row>
    <row r="54" spans="3:6" ht="12">
      <c r="C54" s="26"/>
      <c r="D54" s="26"/>
      <c r="E54" s="26"/>
      <c r="F54" s="92"/>
    </row>
    <row r="55" spans="3:6" ht="12">
      <c r="C55" s="26"/>
      <c r="D55" s="26"/>
      <c r="E55" s="26"/>
      <c r="F55" s="92"/>
    </row>
    <row r="56" spans="3:6" ht="12">
      <c r="C56" s="26"/>
      <c r="D56" s="26"/>
      <c r="E56" s="26"/>
      <c r="F56" s="92"/>
    </row>
    <row r="57" spans="3:6" ht="12">
      <c r="C57" s="26"/>
      <c r="D57" s="26"/>
      <c r="E57" s="26"/>
      <c r="F57" s="92"/>
    </row>
    <row r="58" spans="3:6" ht="12">
      <c r="C58" s="26"/>
      <c r="D58" s="26"/>
      <c r="E58" s="26"/>
      <c r="F58" s="92"/>
    </row>
    <row r="59" spans="1:6" ht="12">
      <c r="A59" s="93"/>
      <c r="C59" s="26"/>
      <c r="D59" s="26"/>
      <c r="E59" s="26"/>
      <c r="F59" s="92"/>
    </row>
    <row r="60" spans="1:6" ht="12">
      <c r="A60" s="93"/>
      <c r="C60" s="26"/>
      <c r="D60" s="26"/>
      <c r="E60" s="26"/>
      <c r="F60" s="92"/>
    </row>
    <row r="61" spans="3:6" ht="12">
      <c r="C61" s="26"/>
      <c r="D61" s="26"/>
      <c r="E61" s="26"/>
      <c r="F61" s="92"/>
    </row>
    <row r="62" spans="3:6" ht="12">
      <c r="C62" s="26"/>
      <c r="D62" s="26"/>
      <c r="E62" s="26"/>
      <c r="F62" s="92"/>
    </row>
    <row r="63" spans="3:6" ht="12">
      <c r="C63" s="26"/>
      <c r="D63" s="26"/>
      <c r="E63" s="26"/>
      <c r="F63" s="92"/>
    </row>
    <row r="64" spans="3:6" ht="12">
      <c r="C64" s="26"/>
      <c r="D64" s="26"/>
      <c r="E64" s="26"/>
      <c r="F64" s="92"/>
    </row>
    <row r="65" spans="3:6" ht="12">
      <c r="C65" s="26"/>
      <c r="D65" s="26"/>
      <c r="E65" s="26"/>
      <c r="F65" s="92"/>
    </row>
    <row r="66" spans="3:6" ht="12">
      <c r="C66" s="26"/>
      <c r="D66" s="26"/>
      <c r="E66" s="26"/>
      <c r="F66" s="92"/>
    </row>
    <row r="67" spans="3:6" ht="12">
      <c r="C67" s="26"/>
      <c r="D67" s="26"/>
      <c r="E67" s="26"/>
      <c r="F67" s="92"/>
    </row>
    <row r="68" spans="3:6" ht="12">
      <c r="C68" s="26"/>
      <c r="D68" s="26"/>
      <c r="E68" s="26"/>
      <c r="F68" s="92"/>
    </row>
    <row r="69" spans="3:6" ht="12">
      <c r="C69" s="26"/>
      <c r="D69" s="26"/>
      <c r="E69" s="26"/>
      <c r="F69" s="92"/>
    </row>
    <row r="70" spans="3:6" ht="12">
      <c r="C70" s="26"/>
      <c r="D70" s="26"/>
      <c r="E70" s="26"/>
      <c r="F70" s="92"/>
    </row>
    <row r="71" spans="3:6" ht="12">
      <c r="C71" s="26"/>
      <c r="D71" s="26"/>
      <c r="E71" s="26"/>
      <c r="F71" s="92"/>
    </row>
    <row r="72" spans="3:6" ht="12">
      <c r="C72" s="26"/>
      <c r="D72" s="26"/>
      <c r="E72" s="26"/>
      <c r="F72" s="92"/>
    </row>
    <row r="73" spans="3:6" ht="12">
      <c r="C73" s="26"/>
      <c r="D73" s="26"/>
      <c r="E73" s="26"/>
      <c r="F73" s="92"/>
    </row>
    <row r="74" spans="3:6" ht="12">
      <c r="C74" s="26"/>
      <c r="D74" s="26"/>
      <c r="E74" s="26"/>
      <c r="F74" s="92"/>
    </row>
    <row r="75" spans="3:6" ht="12">
      <c r="C75" s="26"/>
      <c r="D75" s="26"/>
      <c r="E75" s="26"/>
      <c r="F75" s="92"/>
    </row>
    <row r="76" spans="3:6" ht="12">
      <c r="C76" s="26"/>
      <c r="D76" s="26"/>
      <c r="E76" s="26"/>
      <c r="F76" s="92"/>
    </row>
    <row r="77" spans="3:6" ht="12">
      <c r="C77" s="26"/>
      <c r="D77" s="26"/>
      <c r="E77" s="26"/>
      <c r="F77" s="92"/>
    </row>
    <row r="78" spans="3:6" ht="12">
      <c r="C78" s="26"/>
      <c r="D78" s="26"/>
      <c r="E78" s="26"/>
      <c r="F78" s="92"/>
    </row>
    <row r="79" spans="3:6" ht="12">
      <c r="C79" s="26"/>
      <c r="D79" s="26"/>
      <c r="E79" s="26"/>
      <c r="F79" s="92"/>
    </row>
    <row r="80" spans="3:6" ht="12">
      <c r="C80" s="26"/>
      <c r="D80" s="26"/>
      <c r="E80" s="26"/>
      <c r="F80" s="92"/>
    </row>
  </sheetData>
  <sheetProtection/>
  <mergeCells count="19">
    <mergeCell ref="A30:D30"/>
    <mergeCell ref="Q3:Q4"/>
    <mergeCell ref="H3:H4"/>
    <mergeCell ref="F3:F4"/>
    <mergeCell ref="A3:A4"/>
    <mergeCell ref="B3:B4"/>
    <mergeCell ref="C3:C4"/>
    <mergeCell ref="D3:D4"/>
    <mergeCell ref="E3:E4"/>
    <mergeCell ref="R3:R4"/>
    <mergeCell ref="I3:I4"/>
    <mergeCell ref="S3:S4"/>
    <mergeCell ref="G3:G4"/>
    <mergeCell ref="K3:K4"/>
    <mergeCell ref="L3:L4"/>
    <mergeCell ref="M3:M4"/>
    <mergeCell ref="N3:N4"/>
    <mergeCell ref="O3:O4"/>
    <mergeCell ref="P3:P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6" r:id="rId1"/>
  <colBreaks count="1" manualBreakCount="1">
    <brk id="1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</dc:creator>
  <cp:keywords/>
  <dc:description/>
  <cp:lastModifiedBy>アークプリント</cp:lastModifiedBy>
  <cp:lastPrinted>2018-04-10T06:25:05Z</cp:lastPrinted>
  <dcterms:created xsi:type="dcterms:W3CDTF">2012-06-11T01:33:46Z</dcterms:created>
  <dcterms:modified xsi:type="dcterms:W3CDTF">2018-05-14T04:16:06Z</dcterms:modified>
  <cp:category/>
  <cp:version/>
  <cp:contentType/>
  <cp:contentStatus/>
</cp:coreProperties>
</file>