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2240" activeTab="1"/>
  </bookViews>
  <sheets>
    <sheet name="ごみ" sheetId="1" r:id="rId1"/>
    <sheet name="大気汚染（1）" sheetId="2" r:id="rId2"/>
    <sheet name="大気汚染（2）" sheetId="3" r:id="rId3"/>
    <sheet name="ダイオキシン" sheetId="4" r:id="rId4"/>
    <sheet name="緑被率" sheetId="5" r:id="rId5"/>
    <sheet name="水" sheetId="6" r:id="rId6"/>
    <sheet name="水系の水質" sheetId="7" r:id="rId7"/>
    <sheet name="温室効果ガス" sheetId="8" r:id="rId8"/>
    <sheet name="自然エネルギー電力自給率（23区）" sheetId="9" r:id="rId9"/>
    <sheet name="自然エネルギー電力自給率（多摩）" sheetId="10" r:id="rId10"/>
    <sheet name="太陽光発電補助事業" sheetId="11" r:id="rId11"/>
    <sheet name="樹木・樹林の保護（特別区）" sheetId="12" r:id="rId12"/>
    <sheet name="樹木・樹林の保護（多摩地域）" sheetId="13" r:id="rId13"/>
    <sheet name="PRTRデータ" sheetId="14" r:id="rId14"/>
  </sheets>
  <definedNames/>
  <calcPr fullCalcOnLoad="1"/>
</workbook>
</file>

<file path=xl/sharedStrings.xml><?xml version="1.0" encoding="utf-8"?>
<sst xmlns="http://schemas.openxmlformats.org/spreadsheetml/2006/main" count="1257" uniqueCount="610">
  <si>
    <t>二酸化窒素(NO2) ppm</t>
  </si>
  <si>
    <t>浮遊粒子状物質(SPM) mg/m3</t>
  </si>
  <si>
    <t>達成状況</t>
  </si>
  <si>
    <t>98％値</t>
  </si>
  <si>
    <t>年平均</t>
  </si>
  <si>
    <t>2%除外値</t>
  </si>
  <si>
    <t>足立区綾瀬</t>
  </si>
  <si>
    <t>葛飾区鎌倉</t>
  </si>
  <si>
    <t>葛飾区水元公園</t>
  </si>
  <si>
    <t>江戸川区鹿骨</t>
  </si>
  <si>
    <t>江戸川区春江町</t>
  </si>
  <si>
    <t>江戸川区南葛西</t>
  </si>
  <si>
    <t>区部平均</t>
  </si>
  <si>
    <t>八王子市大楽寺町</t>
  </si>
  <si>
    <t>多磨部平均</t>
  </si>
  <si>
    <t>都平均</t>
  </si>
  <si>
    <t>大気汚染（一般環境大気汚染局）</t>
  </si>
  <si>
    <t>日比谷交差点交差点局</t>
  </si>
  <si>
    <t>永代通り新川沿道局</t>
  </si>
  <si>
    <t>第一京浜高輪沿道局</t>
  </si>
  <si>
    <t>新目白通り下落合沿道局</t>
  </si>
  <si>
    <t>春日通り大塚沿道局</t>
  </si>
  <si>
    <t>明治通り大関横丁沿道局</t>
  </si>
  <si>
    <t>京葉道路亀戸沿道局</t>
  </si>
  <si>
    <t>三ツ目通り辰巳重層局</t>
  </si>
  <si>
    <t>北品川交差点交差点局</t>
  </si>
  <si>
    <t>中原口交差点交差点局</t>
  </si>
  <si>
    <t>山手通り大坂橋重層局</t>
  </si>
  <si>
    <t>環七通り柿の木坂沿道局</t>
  </si>
  <si>
    <t>環境基準達成状況は、長期的評価によっている｡</t>
  </si>
  <si>
    <t>環七通り松原橋掘割局</t>
  </si>
  <si>
    <t>浮遊粒子状物質については、環境基準を超える日が</t>
  </si>
  <si>
    <t>中原街道南千束沿道局</t>
  </si>
  <si>
    <t>２日以上連続した場合に不適合と評価している。</t>
  </si>
  <si>
    <t>環八通り千鳥沿道局</t>
  </si>
  <si>
    <t>玉川通り上馬重層局</t>
  </si>
  <si>
    <t>環八通り八幡山沿道局</t>
  </si>
  <si>
    <t>参考</t>
  </si>
  <si>
    <t>甲州街道大原重層局</t>
  </si>
  <si>
    <t>二酸化窒素(NO２)の環境基準</t>
  </si>
  <si>
    <t>山手通り東中野沿道局</t>
  </si>
  <si>
    <t>1時間値の1日平均値が0.04ppmから0.06ppmまでのゾーン内</t>
  </si>
  <si>
    <t>早稲田通り下井草沿道局</t>
  </si>
  <si>
    <t>明治通り西巣鴨沿道局</t>
  </si>
  <si>
    <t>北本通り王子沿道局</t>
  </si>
  <si>
    <t>中山道大和町重層局</t>
  </si>
  <si>
    <t>98％値とは1年間の測定を通じて得たれた1日平均値のうち，</t>
  </si>
  <si>
    <t>日光街道梅島沿道局</t>
  </si>
  <si>
    <t>環七通り亀有沿道局</t>
  </si>
  <si>
    <t>浮遊粒子状物質(SPM)の環境基準</t>
  </si>
  <si>
    <t>甲州街道八木町沿道局</t>
  </si>
  <si>
    <t>1時間値の1日平均値が0.10mg/m3以下であり、</t>
  </si>
  <si>
    <t>五日市街道武蔵境沿道局</t>
  </si>
  <si>
    <t>連雀通り下連雀沿道局</t>
  </si>
  <si>
    <t>川崎街道百草園沿道局</t>
  </si>
  <si>
    <t>1日平均値の2％除外値が0.100mg/m3以下で、かつ、</t>
  </si>
  <si>
    <t>新青梅街道東村山沿道局</t>
  </si>
  <si>
    <t>甲州街道国立沿道局</t>
  </si>
  <si>
    <t>2％除外値とは1年間の測定を通じて得られた1日平均値のうち、</t>
  </si>
  <si>
    <t>小金井街道東久留米沿道局</t>
  </si>
  <si>
    <t>高い方から数えて2％の範囲にある測定値を除外した後の最高値</t>
  </si>
  <si>
    <t>青梅街道柳沢沿道局</t>
  </si>
  <si>
    <t>東京環状長岡沿道局</t>
  </si>
  <si>
    <t>以上、千葉県環境生活部大気保全課ホームページより</t>
  </si>
  <si>
    <t>多摩部平均</t>
  </si>
  <si>
    <t>清掃工場敷地内</t>
  </si>
  <si>
    <t>施設敷地内</t>
  </si>
  <si>
    <t>光が丘</t>
  </si>
  <si>
    <t>大田</t>
  </si>
  <si>
    <t>有明</t>
  </si>
  <si>
    <t>千歳</t>
  </si>
  <si>
    <t>江戸川</t>
  </si>
  <si>
    <t>墨田</t>
  </si>
  <si>
    <t>北</t>
  </si>
  <si>
    <t>足立</t>
  </si>
  <si>
    <t>板橋</t>
  </si>
  <si>
    <t>多摩川</t>
  </si>
  <si>
    <t>世田谷</t>
  </si>
  <si>
    <t>豊島</t>
  </si>
  <si>
    <t>渋谷</t>
  </si>
  <si>
    <t>中央</t>
  </si>
  <si>
    <t>出所：</t>
  </si>
  <si>
    <t>清瀬市</t>
  </si>
  <si>
    <t>八王子市</t>
  </si>
  <si>
    <t>立川市</t>
  </si>
  <si>
    <t>港区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</si>
  <si>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</si>
  <si>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</si>
  <si>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</si>
  <si>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</si>
  <si>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</si>
  <si>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</si>
  <si>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</si>
  <si>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</si>
  <si>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</si>
  <si>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</si>
  <si>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</si>
  <si>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</si>
  <si>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</si>
  <si>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</si>
  <si>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</si>
  <si>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</si>
  <si>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</si>
  <si>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</si>
  <si>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</si>
  <si>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</si>
  <si>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</si>
  <si>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</si>
  <si>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</si>
  <si>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</si>
  <si>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</si>
  <si>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t>
  </si>
  <si>
    <t>福生市</t>
  </si>
  <si>
    <t>北区</t>
  </si>
  <si>
    <t>狛江市</t>
  </si>
  <si>
    <t>荒川区</t>
  </si>
  <si>
    <t>東大和市</t>
  </si>
  <si>
    <t>板橋区</t>
  </si>
  <si>
    <t>練馬区</t>
  </si>
  <si>
    <t>東久留米市</t>
  </si>
  <si>
    <t>足立区</t>
  </si>
  <si>
    <t>武蔵村山市</t>
  </si>
  <si>
    <t>葛飾区</t>
  </si>
  <si>
    <t>多摩市</t>
  </si>
  <si>
    <t>江戸川区</t>
  </si>
  <si>
    <t>稲城市</t>
  </si>
  <si>
    <t>羽村市</t>
  </si>
  <si>
    <t>あきる野市</t>
  </si>
  <si>
    <t>千代田区神田司町</t>
  </si>
  <si>
    <t>【評価方法】</t>
  </si>
  <si>
    <t>1日平均値の年間98％値が0.06ppm以下であること</t>
  </si>
  <si>
    <t>又はそれ以下であること</t>
  </si>
  <si>
    <t>低い方から数えて98％目に当たる値。</t>
  </si>
  <si>
    <t>かつ、１時間値が0.20mg/m3以下であること。</t>
  </si>
  <si>
    <t>１日平均値0.100mg/m3を超えた日が2日以上連続していない測定局</t>
  </si>
  <si>
    <t>排出量 t</t>
  </si>
  <si>
    <t>増加率％</t>
  </si>
  <si>
    <t>１人１日当排出量　g</t>
  </si>
  <si>
    <t>2000年度</t>
  </si>
  <si>
    <t>西東京市</t>
  </si>
  <si>
    <t>ごみ</t>
  </si>
  <si>
    <t>○</t>
  </si>
  <si>
    <t>×</t>
  </si>
  <si>
    <t>緑被率</t>
  </si>
  <si>
    <t>調査年</t>
  </si>
  <si>
    <t>合計</t>
  </si>
  <si>
    <t>千代田区</t>
  </si>
  <si>
    <t>中央区</t>
  </si>
  <si>
    <t>温室効果ガス</t>
  </si>
  <si>
    <t>大気汚染（２）</t>
  </si>
  <si>
    <t>○</t>
  </si>
  <si>
    <t>環境基準達成状況は、長期的評価によっている｡浮遊粒子状物質については、環境基準を超える日が２日以上連続した場合に不適合と評価している。</t>
  </si>
  <si>
    <t>目標年</t>
  </si>
  <si>
    <t>確保目標</t>
  </si>
  <si>
    <t>現況　％</t>
  </si>
  <si>
    <t>80％以上</t>
  </si>
  <si>
    <t>※文京区は16.0％（1999）か？多摩市は53.2％（1998）か？</t>
  </si>
  <si>
    <t>地域計画研究所調べ</t>
  </si>
  <si>
    <t>青梅他の網掛けは『東京都環境白書』2000年版による．</t>
  </si>
  <si>
    <t>千代田区</t>
  </si>
  <si>
    <t>中央区</t>
  </si>
  <si>
    <t>八王子市片倉町</t>
  </si>
  <si>
    <r>
      <t>中央区晴海</t>
    </r>
  </si>
  <si>
    <t>八王子市館町</t>
  </si>
  <si>
    <t>港区台場</t>
  </si>
  <si>
    <t>立川市錦町</t>
  </si>
  <si>
    <t>国設東京新宿</t>
  </si>
  <si>
    <t>武蔵野市関前</t>
  </si>
  <si>
    <t>江東区大島</t>
  </si>
  <si>
    <t>青梅市東青梅</t>
  </si>
  <si>
    <t>品川区豊町</t>
  </si>
  <si>
    <t>府中市宮西町</t>
  </si>
  <si>
    <r>
      <t>品川区八潮</t>
    </r>
  </si>
  <si>
    <t>調布市深大寺南町</t>
  </si>
  <si>
    <t>目黒区碑文谷</t>
  </si>
  <si>
    <t>町田市中町</t>
  </si>
  <si>
    <t>大田区東糀谷</t>
  </si>
  <si>
    <r>
      <t>町田市能ケ谷町</t>
    </r>
  </si>
  <si>
    <t>世田谷区世田谷</t>
  </si>
  <si>
    <t>小金井市本町</t>
  </si>
  <si>
    <t>世田谷区成城</t>
  </si>
  <si>
    <t>小平市小川町</t>
  </si>
  <si>
    <t>渋谷区宇田川町</t>
  </si>
  <si>
    <t>福生市本町</t>
  </si>
  <si>
    <t>中野区若宮</t>
  </si>
  <si>
    <t>狛江市中和泉</t>
  </si>
  <si>
    <t>杉並区久我山</t>
  </si>
  <si>
    <t>東大和市奈良橋</t>
  </si>
  <si>
    <t>荒川区南千住</t>
  </si>
  <si>
    <t>清瀬市上清戸</t>
  </si>
  <si>
    <t>多摩市愛宕</t>
  </si>
  <si>
    <t>西東京市田無町</t>
  </si>
  <si>
    <t>練馬区北町</t>
  </si>
  <si>
    <t>西東京市下保谷</t>
  </si>
  <si>
    <t>練馬区練馬</t>
  </si>
  <si>
    <t>17/17(100.0%)</t>
  </si>
  <si>
    <t>19/19(100.0%)</t>
  </si>
  <si>
    <t>足立区西新井</t>
  </si>
  <si>
    <t>9/9 (100%)</t>
  </si>
  <si>
    <t>大気の環境基準：0．6pg－TEQ／m3（年平均値）</t>
  </si>
  <si>
    <t>産業部門</t>
  </si>
  <si>
    <t>民生部門</t>
  </si>
  <si>
    <t>運輸部門</t>
  </si>
  <si>
    <t>廃棄物部門</t>
  </si>
  <si>
    <t>区部計</t>
  </si>
  <si>
    <t>市部計</t>
  </si>
  <si>
    <t>二酸化炭素排出量</t>
  </si>
  <si>
    <t>文京区本駒込</t>
  </si>
  <si>
    <t>目黒</t>
  </si>
  <si>
    <t>新江東</t>
  </si>
  <si>
    <t>港</t>
  </si>
  <si>
    <t>品川</t>
  </si>
  <si>
    <t>葛飾</t>
  </si>
  <si>
    <t>継続持込</t>
  </si>
  <si>
    <t>区合計</t>
  </si>
  <si>
    <t>市合計</t>
  </si>
  <si>
    <t>市区合計</t>
  </si>
  <si>
    <t>…</t>
  </si>
  <si>
    <t>…</t>
  </si>
  <si>
    <t>2010年度</t>
  </si>
  <si>
    <t>水戸街道東向島</t>
  </si>
  <si>
    <t>32/35 (91%)</t>
  </si>
  <si>
    <t>34/34 (100%)</t>
  </si>
  <si>
    <t>2009年7月6日～7月13日</t>
  </si>
  <si>
    <t>ごみ有料化(円／大袋1枚)</t>
  </si>
  <si>
    <t>可燃ごみ</t>
  </si>
  <si>
    <t>資源物</t>
  </si>
  <si>
    <t>ごみ有料化の「プラ」とは「プラスチック」の略</t>
  </si>
  <si>
    <t>2011年9月12日～9月19日</t>
  </si>
  <si>
    <t>出所：オール東京62市区町村共同事業「みどり東京・温暖化防止プロジェクト」</t>
  </si>
  <si>
    <t>リサイクル率％</t>
  </si>
  <si>
    <t>戸別収集（可燃ごみ）</t>
  </si>
  <si>
    <t>戸別収集（可燃ごみ）</t>
  </si>
  <si>
    <t>○</t>
  </si>
  <si>
    <t>プラ　30</t>
  </si>
  <si>
    <t>○</t>
  </si>
  <si>
    <t>プラ　40</t>
  </si>
  <si>
    <t>プラ　60</t>
  </si>
  <si>
    <t>プラ　80</t>
  </si>
  <si>
    <t>プラ　30</t>
  </si>
  <si>
    <t>プラ　10（20L）</t>
  </si>
  <si>
    <t>プラ　20</t>
  </si>
  <si>
    <t>東久留米市</t>
  </si>
  <si>
    <t>武蔵村山市</t>
  </si>
  <si>
    <t>東京23区清掃一部事務組合ホームページ</t>
  </si>
  <si>
    <t>練馬
※建替中</t>
  </si>
  <si>
    <t>中防処理
施設</t>
  </si>
  <si>
    <t>ダイオキシン</t>
  </si>
  <si>
    <t>単位：pg-TEQ/m3</t>
  </si>
  <si>
    <t>４．環境・エネルギー</t>
  </si>
  <si>
    <t>出所：東京都環境局ホームページ</t>
  </si>
  <si>
    <t>4万円/kW、上限10万円</t>
  </si>
  <si>
    <t>西東京市</t>
  </si>
  <si>
    <t>（この他に融資や利子補給を行っている自治体がある）</t>
  </si>
  <si>
    <t>5万円/kW、上限３kW</t>
  </si>
  <si>
    <t>2011年7月現在</t>
  </si>
  <si>
    <t>3万円／ｋｗ、上限12万円 ５００万円以内で利子補給</t>
  </si>
  <si>
    <t>7万円/kW、上限30万円</t>
  </si>
  <si>
    <t>上限８万円（設置費用から国等の補助金額を差し引いた額の1/2の額と8万円と比較し低い額。</t>
  </si>
  <si>
    <t>設置費用10％又は20万円のいずれか低い額</t>
  </si>
  <si>
    <t>2.5万円／ｋｗ、上限10万円</t>
  </si>
  <si>
    <t>2万円／ｋｗ、上限20万円</t>
  </si>
  <si>
    <t>【国の補助金を受ける場合】4万円/kW、上限8万円
【国の補助金を受けない場合】8万円/kW、上限15万円</t>
  </si>
  <si>
    <t>5万円/kW、上限３kW１５万円</t>
  </si>
  <si>
    <t>5万円/ｋW、上限50万円または9.99kW</t>
  </si>
  <si>
    <t>4万円/kW、上限12万円</t>
  </si>
  <si>
    <t>工事費の3分の1、上限10万円</t>
  </si>
  <si>
    <t>1件あたり１０万円</t>
  </si>
  <si>
    <t>3万円/kW、上限10万円</t>
  </si>
  <si>
    <t>5万円/ｋｗ、上限10万円</t>
  </si>
  <si>
    <t>7万円/kW、上限49万円</t>
  </si>
  <si>
    <t>設置に要する経費の3分の１まで、上限12万円</t>
  </si>
  <si>
    <t>3万円/kW、上限20万円</t>
  </si>
  <si>
    <t>10万円/kW、上限30万円</t>
  </si>
  <si>
    <t>工事費用１０％、上限２０万円</t>
  </si>
  <si>
    <t>5万円/kW、上限20万円(集合住宅は上限150万円)</t>
  </si>
  <si>
    <t>2万円/kW、上限10万円</t>
  </si>
  <si>
    <t>１０万円/kWか工事費用のいずれか少ない額、上限５０万円、分譲集合住宅は１２５万</t>
  </si>
  <si>
    <t>3万円/kW、上限9万円</t>
  </si>
  <si>
    <t>7.5万円/kW、上限30万円</t>
  </si>
  <si>
    <t>5万円/kW、上限15万円</t>
  </si>
  <si>
    <t>5万円/kW、上限3kw、売電助成：30円/ｋWh（上限5万円）</t>
  </si>
  <si>
    <t>2.5万円/ｋｗ、上限10万円</t>
  </si>
  <si>
    <t>14万円/kW、上限50万円</t>
  </si>
  <si>
    <t>3万円/kW、上限30万円まで。但し設置費用の1/2まで</t>
  </si>
  <si>
    <t>5万円/ｋｗ、上限15万円</t>
  </si>
  <si>
    <t>10万円/kW、上限35万円(集合住宅は上限100万円）</t>
  </si>
  <si>
    <t>中央区</t>
  </si>
  <si>
    <t>工事費の20％（国の補助金を引いた額）、上限10万円</t>
  </si>
  <si>
    <t>10万円/kW、上限40万円</t>
  </si>
  <si>
    <t>千代田区</t>
  </si>
  <si>
    <t>補助概要</t>
  </si>
  <si>
    <t>太陽光発電補助事業</t>
  </si>
  <si>
    <t>1本目6,000円、2本目から1本4,000円</t>
  </si>
  <si>
    <t>65円/㎡</t>
  </si>
  <si>
    <t>5,000円</t>
  </si>
  <si>
    <t>固定資産税及び都市計画税の1/2相当額</t>
  </si>
  <si>
    <t>維持管理に要する経費の1/2　年間1㎡当り40円で計算した額で１０万円を限度</t>
  </si>
  <si>
    <t>一般8,000円、法人3,000円</t>
  </si>
  <si>
    <t>1本当り6,000円</t>
  </si>
  <si>
    <t>必要に応じて剪定、施肥、害虫駆除を行う</t>
  </si>
  <si>
    <t>剪定・害虫駆除などの樹木管理支援</t>
  </si>
  <si>
    <t>1本目6,000円、2本目から1本5,000円</t>
  </si>
  <si>
    <t>1000㎥まで年2万円　以後100㎡ごとに500円</t>
  </si>
  <si>
    <t>1本につき10,000円</t>
  </si>
  <si>
    <t>剪定および施肥の代行</t>
  </si>
  <si>
    <t>千代田区</t>
  </si>
  <si>
    <t>円</t>
  </si>
  <si>
    <t>件数</t>
  </si>
  <si>
    <t>18年実績</t>
  </si>
  <si>
    <t>設置助成制度</t>
  </si>
  <si>
    <t>指定面積（㎡）</t>
  </si>
  <si>
    <t>指定件数</t>
  </si>
  <si>
    <t>保護助成制度</t>
  </si>
  <si>
    <t>指定本数</t>
  </si>
  <si>
    <t>生垣設置</t>
  </si>
  <si>
    <t>保護樹林</t>
  </si>
  <si>
    <t>保護樹木</t>
  </si>
  <si>
    <t>樹木・樹林の保護（特別区）</t>
  </si>
  <si>
    <t>出所：前頁に同じ</t>
  </si>
  <si>
    <t>西東京市</t>
  </si>
  <si>
    <t>20円+固定資産税、都市計画税の合計額</t>
  </si>
  <si>
    <t>3,000円</t>
  </si>
  <si>
    <t>2,000円</t>
  </si>
  <si>
    <t>3,400円</t>
  </si>
  <si>
    <t>固定資産税・都市計画税の80％以内の額、一般山林にあっては23円</t>
  </si>
  <si>
    <t>10円</t>
  </si>
  <si>
    <t>適正に管理されているもの固定資産税と都市計画税の100％免除、それ以外は10分の9減免</t>
  </si>
  <si>
    <t>せん定費用の2分の1助成（１本８万円上限）</t>
  </si>
  <si>
    <t>面積に応じて9,000-27,000円</t>
  </si>
  <si>
    <t>1本目は2,700円、2本目は1,800円</t>
  </si>
  <si>
    <t>固定資産税と都市計画税の100％免除、維持管理費8円/1㎡</t>
  </si>
  <si>
    <t>せん定費用の2分の1（１本８万円上限）</t>
  </si>
  <si>
    <t>固定資産税と都市計画税の80％減免、国分寺崖線上は別途に20円/㎡補助</t>
  </si>
  <si>
    <t>経費の2分の1(上限10万円)</t>
  </si>
  <si>
    <t>固定資産税及び都市計画税の合計額の85％</t>
  </si>
  <si>
    <t>4,000円</t>
  </si>
  <si>
    <t>せん定費用の3分の2助成（１本10万円上限）</t>
  </si>
  <si>
    <t>固定資産税及び都市計画税の合計額の75％</t>
  </si>
  <si>
    <t>2,000円（梅の古木）</t>
  </si>
  <si>
    <t>6,000円</t>
  </si>
  <si>
    <t>武蔵野市</t>
  </si>
  <si>
    <t>固定資産税、都市計画税の免除</t>
  </si>
  <si>
    <t>4,500円</t>
  </si>
  <si>
    <t>立川市</t>
  </si>
  <si>
    <t>斜面緑地保全区域：100円・㎡</t>
  </si>
  <si>
    <t>緑地保護地区：50円/㎡</t>
  </si>
  <si>
    <t>八王子市</t>
  </si>
  <si>
    <t>樹木・樹林の保護（多摩地域）</t>
  </si>
  <si>
    <t>計</t>
  </si>
  <si>
    <t>移動量</t>
  </si>
  <si>
    <t>排出量</t>
  </si>
  <si>
    <t>届出数</t>
  </si>
  <si>
    <t>単位：kg／年</t>
  </si>
  <si>
    <t>PRTRデータ</t>
  </si>
  <si>
    <t>-</t>
  </si>
  <si>
    <t>西東京市</t>
  </si>
  <si>
    <t>あきる野市</t>
  </si>
  <si>
    <t>江戸川区</t>
  </si>
  <si>
    <t>葛飾区</t>
  </si>
  <si>
    <t>武蔵村山市</t>
  </si>
  <si>
    <t>足立区</t>
  </si>
  <si>
    <t>東久留米市</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</si>
  <si>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</si>
  <si>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</si>
  <si>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</si>
  <si>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</si>
  <si>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</si>
  <si>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</si>
  <si>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</si>
  <si>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</si>
  <si>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</si>
  <si>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</si>
  <si>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</si>
  <si>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</si>
  <si>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</si>
  <si>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</si>
  <si>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</si>
  <si>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</si>
  <si>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</si>
  <si>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</si>
  <si>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</si>
  <si>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八王子市</t>
  </si>
  <si>
    <t>千代田区</t>
  </si>
  <si>
    <t>市部</t>
  </si>
  <si>
    <t>区部</t>
  </si>
  <si>
    <t>池沼面積</t>
  </si>
  <si>
    <t>水使用量</t>
  </si>
  <si>
    <t>水源井戸数</t>
  </si>
  <si>
    <t>下水道普及率</t>
  </si>
  <si>
    <t>水</t>
  </si>
  <si>
    <t>出所：『東京都環境白書』2004</t>
  </si>
  <si>
    <t>呑川</t>
  </si>
  <si>
    <t>2002年度</t>
  </si>
  <si>
    <t>内川</t>
  </si>
  <si>
    <t>立会川</t>
  </si>
  <si>
    <t>目黒川</t>
  </si>
  <si>
    <t>古川</t>
  </si>
  <si>
    <t>城南河川</t>
  </si>
  <si>
    <t>境川</t>
  </si>
  <si>
    <t>黒目川</t>
  </si>
  <si>
    <t>恩田川</t>
  </si>
  <si>
    <t>空堀川</t>
  </si>
  <si>
    <t>鶴見川</t>
  </si>
  <si>
    <t>柳瀬川</t>
  </si>
  <si>
    <t>仙川</t>
  </si>
  <si>
    <t>その他</t>
  </si>
  <si>
    <t>霞川</t>
  </si>
  <si>
    <t>野川</t>
  </si>
  <si>
    <t>黒沢川</t>
  </si>
  <si>
    <t>三沢川</t>
  </si>
  <si>
    <t>成木川</t>
  </si>
  <si>
    <t>大栗川</t>
  </si>
  <si>
    <t>旧中川</t>
  </si>
  <si>
    <t>程久保川</t>
  </si>
  <si>
    <t>小名木川</t>
  </si>
  <si>
    <t>湯殿川</t>
  </si>
  <si>
    <t>堅川</t>
  </si>
  <si>
    <t>川口川</t>
  </si>
  <si>
    <t>北十間川</t>
  </si>
  <si>
    <t>案内川</t>
  </si>
  <si>
    <t>大横川</t>
  </si>
  <si>
    <t>南浅川</t>
  </si>
  <si>
    <t>横十間川</t>
  </si>
  <si>
    <t>城山川</t>
  </si>
  <si>
    <t>日本橋川</t>
  </si>
  <si>
    <t>浅川下</t>
  </si>
  <si>
    <t>神田川</t>
  </si>
  <si>
    <t>浅川上</t>
  </si>
  <si>
    <t>石神井川</t>
  </si>
  <si>
    <t>残堀川</t>
  </si>
  <si>
    <t>白子川</t>
  </si>
  <si>
    <t>谷地川</t>
  </si>
  <si>
    <t>新河岸川</t>
  </si>
  <si>
    <t>&lt;0.5</t>
  </si>
  <si>
    <t>養沢側</t>
  </si>
  <si>
    <t>隅田川</t>
  </si>
  <si>
    <t>北秋川</t>
  </si>
  <si>
    <t>荒川</t>
  </si>
  <si>
    <t>秋川</t>
  </si>
  <si>
    <t>新川</t>
  </si>
  <si>
    <t>平井川</t>
  </si>
  <si>
    <t>綾瀬川</t>
  </si>
  <si>
    <t>日原川</t>
  </si>
  <si>
    <t>新中川</t>
  </si>
  <si>
    <t>多摩川下</t>
  </si>
  <si>
    <t>中川</t>
  </si>
  <si>
    <t>多摩川中</t>
  </si>
  <si>
    <t>旧江戸川</t>
  </si>
  <si>
    <t>多摩川上（2）</t>
  </si>
  <si>
    <t>江戸川下</t>
  </si>
  <si>
    <t>多摩川上（1）</t>
  </si>
  <si>
    <t>江戸川（上）</t>
  </si>
  <si>
    <t>mg/l</t>
  </si>
  <si>
    <t>75％水質値</t>
  </si>
  <si>
    <t>環境基準値</t>
  </si>
  <si>
    <t>河川の環境基準（ＢＯＤ）達成状況</t>
  </si>
  <si>
    <t>ごみ有料化については山谷修作東洋大学教授ホームページ（2013年7月
現在）</t>
  </si>
  <si>
    <t>2011年度　清掃工場周辺における大気中のダイオキシン類測定結果</t>
  </si>
  <si>
    <t>杉並
※建替中</t>
  </si>
  <si>
    <t xml:space="preserve">2012年6月27日～7月4日 </t>
  </si>
  <si>
    <t>2012年4月20日～4月27日</t>
  </si>
  <si>
    <t>2012年8月3日～8月10日</t>
  </si>
  <si>
    <t xml:space="preserve">2011年8月1日～8月8日 </t>
  </si>
  <si>
    <t>2012年9月5日～9月12日</t>
  </si>
  <si>
    <t>2012年7月11日～7月18日</t>
  </si>
  <si>
    <t>2012年4月6日～4月13日</t>
  </si>
  <si>
    <t>2012年8月15日～8月22日</t>
  </si>
  <si>
    <t>2012年12月3日～12月10日</t>
  </si>
  <si>
    <t>2012年5月30日～6月6日</t>
  </si>
  <si>
    <t>2012年6月13日～6月20日</t>
  </si>
  <si>
    <t>2012年8月22日～8月29日</t>
  </si>
  <si>
    <t>2012年4月18日～4月25日</t>
  </si>
  <si>
    <t>2012年12月10日～12月17日</t>
  </si>
  <si>
    <t>2013年2月7日～2月14日</t>
  </si>
  <si>
    <t>2012年11月27日～12月4日</t>
  </si>
  <si>
    <t>2013年1月14日～1月21日</t>
  </si>
  <si>
    <t>下水道普及率は2011年度末</t>
  </si>
  <si>
    <t>その他は『東京都統計年鑑2011』</t>
  </si>
  <si>
    <t>％</t>
  </si>
  <si>
    <t>ｈａ</t>
  </si>
  <si>
    <t>池沼面積は2012年1月1日現在</t>
  </si>
  <si>
    <t>2011年度</t>
  </si>
  <si>
    <t>出所：東京都『東京都環境白書2012』</t>
  </si>
  <si>
    <t>港区高輪</t>
  </si>
  <si>
    <t>板橋区本町</t>
  </si>
  <si>
    <t>練馬区石神井町</t>
  </si>
  <si>
    <t>27/27(100.0%)</t>
  </si>
  <si>
    <t>28/28 (100%)</t>
  </si>
  <si>
    <t>44/44(100.0%)</t>
  </si>
  <si>
    <t>47/47 (100%)</t>
  </si>
  <si>
    <t>出所：東京都『東京都環境白書2012』</t>
  </si>
  <si>
    <t>×</t>
  </si>
  <si>
    <t>25/26 (96%)</t>
  </si>
  <si>
    <t>2011年度　自動車排ガス測定局</t>
  </si>
  <si>
    <t>2010年度、単位は1000トンCO2</t>
  </si>
  <si>
    <t>　　　　『特別区の温室効果ガス排出量（1990年度～2010年度）』、『多摩地域の温室効果ガス排出量（1990年度～2010年度）』</t>
  </si>
  <si>
    <t>1本目年7,500円、2本目から1本5,500円</t>
  </si>
  <si>
    <t>剪定費用の1/2、または1本当たり2万円（5本まで）のどちらか少ない額</t>
  </si>
  <si>
    <t>1本目10,000円、2本目から5,000円</t>
  </si>
  <si>
    <t>1本目8,400円、2本目から1本6,000円</t>
  </si>
  <si>
    <t>一本につき10,000円、2本目から8,000円</t>
  </si>
  <si>
    <t>敷地外に越境した枝のせん定経費の1/2</t>
  </si>
  <si>
    <t>維持管理に要する経費の1/2</t>
  </si>
  <si>
    <t>1本目8,000円、2本目から1本5,000円　</t>
  </si>
  <si>
    <t>樹木医診断、ウロ処理等について樹木の状況に応じて助成</t>
  </si>
  <si>
    <t>保護助成制度（1本当たり）</t>
  </si>
  <si>
    <t>現在凍結中（3,000円）</t>
  </si>
  <si>
    <t>4000円</t>
  </si>
  <si>
    <t>2000円</t>
  </si>
  <si>
    <t>枯死等の予防目的での管理に要する経費の一部を補助（10万円を限度）</t>
  </si>
  <si>
    <t>482
（特別保存樹林含む）</t>
  </si>
  <si>
    <t>面積により年4～7万円の助成</t>
  </si>
  <si>
    <t>500～1000㎡は9,000円以後1,000㎡ごとに4,500円助成</t>
  </si>
  <si>
    <t>経費の2分の1とし面積に応じて10～30万円</t>
  </si>
  <si>
    <t>面積により3～5万円の助成</t>
  </si>
  <si>
    <t xml:space="preserve">300～1,000㎡は3万円　1,000㎡超は1㎡ごとに30円加算
</t>
  </si>
  <si>
    <t xml:space="preserve">面積により60,000～84,000円
</t>
  </si>
  <si>
    <t>面積に応じて50,000～100,000円</t>
  </si>
  <si>
    <t>面積に応じて20,000～50,000円</t>
  </si>
  <si>
    <t>屋敷林、樹林：4,000～8,000円/100㎡
寺社林、私立学校林等1,000～2,000円/100㎡</t>
  </si>
  <si>
    <t>土地面積1㎡当たり50円</t>
  </si>
  <si>
    <t>原則1/2
ただし上限額あり</t>
  </si>
  <si>
    <t>面積に応じて40,000～100,000円</t>
  </si>
  <si>
    <t>面積に応じて40,000～150,000円</t>
  </si>
  <si>
    <t>ｍ</t>
  </si>
  <si>
    <t>4,000円</t>
  </si>
  <si>
    <t>固定資産税・都市計画税の８０％相当額</t>
  </si>
  <si>
    <t>2,000円</t>
  </si>
  <si>
    <t>1,000円</t>
  </si>
  <si>
    <t>-</t>
  </si>
  <si>
    <t>5,000円</t>
  </si>
  <si>
    <t>1本目9,000円、２本目から4,500円</t>
  </si>
  <si>
    <t>維持管理経費の2分の1</t>
  </si>
  <si>
    <t>な　　し</t>
  </si>
  <si>
    <t>1本目5,000円、2本目から1本3,000円</t>
  </si>
  <si>
    <t>１本当り3,000円</t>
  </si>
  <si>
    <t>保護助成制度（1㎡当たり）</t>
  </si>
  <si>
    <t>10円　固定資産税及び都市計画税の90％</t>
  </si>
  <si>
    <t>100円　
ただし非課税地については1/2以内</t>
  </si>
  <si>
    <t>1ヶ所10,000円（面積に関係ない）</t>
  </si>
  <si>
    <t>現在凍結中（160円）</t>
  </si>
  <si>
    <t>65円</t>
  </si>
  <si>
    <t>128円</t>
  </si>
  <si>
    <t>30円</t>
  </si>
  <si>
    <t>60円</t>
  </si>
  <si>
    <t>出所：『都・区市町村自然環境行政概要　平成24年3月』</t>
  </si>
  <si>
    <t>出所：『東京都区市町村清掃事業年報』（2011年度実績）</t>
  </si>
  <si>
    <t>㎥</t>
  </si>
  <si>
    <t>水源井戸数は2011年度末</t>
  </si>
  <si>
    <t>水使用量は2011年度末</t>
  </si>
  <si>
    <t>水源井戸数、水使用量は『平成23年度　度水道局事業年報』</t>
  </si>
  <si>
    <t>2012年3月現在</t>
  </si>
  <si>
    <t>中央区</t>
  </si>
  <si>
    <t>長さが20m以上のもの</t>
  </si>
  <si>
    <t>高さ1.2ｍ以上、長さ15m以上で、景観上優れ、良好な維持管理が行われているもの</t>
  </si>
  <si>
    <t>高さ0.9m以上で、長さが30m以上あり、良好な管理が行われているもの</t>
  </si>
  <si>
    <t>生け垣で高さが0.9m以上で、かつ長さが20m以上であること</t>
  </si>
  <si>
    <t>長さ30m以上高さ4m以上</t>
  </si>
  <si>
    <t>180
（2010年度助成延長）</t>
  </si>
  <si>
    <t>指定なし</t>
  </si>
  <si>
    <t>延長が30m以上で、かつその高さが4m以上のもの</t>
  </si>
  <si>
    <t>設置助成制度・基準</t>
  </si>
  <si>
    <t>は1mにつき800円</t>
  </si>
  <si>
    <t>1mにつき800円</t>
  </si>
  <si>
    <t>剪定費用の助成金は1mにつき1,000円</t>
  </si>
  <si>
    <t>高さが1m以上で、かつその長さが30m以上であること</t>
  </si>
  <si>
    <t>1か所20m以上</t>
  </si>
  <si>
    <t>1か所20m以上
1mにつき200円</t>
  </si>
  <si>
    <t>1mにつき300円</t>
  </si>
  <si>
    <t>1か所20m以上
1mにつき300円</t>
  </si>
  <si>
    <t>1mにつき300円、限度額15,000円</t>
  </si>
  <si>
    <t>高さが1m以上の種目の集団で、長さが30m程度以上のもの</t>
  </si>
  <si>
    <t>道路に面し長さ10m以上連続している生け垣で個々の樹木が健全で美観上もすぐれ管理が行われているもの</t>
  </si>
  <si>
    <t>延長10m以上</t>
  </si>
  <si>
    <t>原則1mにつき1,000円
延長が10mを超えるときは①m超えるごとに300円</t>
  </si>
  <si>
    <t>生垣をなす樹木の集団で生垣の長さが15m以上であること</t>
  </si>
  <si>
    <t>公道、河川、幅員4m以上の市道に面し、高さ1m以上、長さ5ｍ以上で、適正な状態に管理されていること</t>
  </si>
  <si>
    <t>1mにつき10,000円</t>
  </si>
  <si>
    <t>長さ10m以上で道路に面しているもの</t>
  </si>
  <si>
    <t>道路に面し、高さがおおむね1m以上長さがおおむね10m以上連続し、適正に美化され美観上優れているもの</t>
  </si>
  <si>
    <t>高さに応じて4,000～6,700円</t>
  </si>
  <si>
    <t>生垣の高さが30m以上のもの</t>
  </si>
  <si>
    <t>※「生垣設置」の武蔵野市の値は2011年3月31日現在</t>
  </si>
  <si>
    <t>高さ1m以上で総延長30m以上の、道路に面していて育成状況が健全である植栽
延長1mにつき剪定費用として500円助成</t>
  </si>
  <si>
    <t>自然エネルギー電力自給率／節電量（23区）</t>
  </si>
  <si>
    <t>民生用＋農水用
電力需要（GWh）</t>
  </si>
  <si>
    <t>一般住宅用太陽光
年間推定発電量（MWh）</t>
  </si>
  <si>
    <t>事業用太陽光発電
年間推定発電量（MWh）</t>
  </si>
  <si>
    <t>太陽光発電
年間推定発電量（MWh）</t>
  </si>
  <si>
    <t>事業用風力発電
年間推定発電量（MWh）</t>
  </si>
  <si>
    <t>小水力発電
年間推定発電量（MWh）</t>
  </si>
  <si>
    <t>バイオマス発電
年間推定発電量（MWh）</t>
  </si>
  <si>
    <t>自然エネルギー
電力供給量（MWh）</t>
  </si>
  <si>
    <t>電力自給率（％）</t>
  </si>
  <si>
    <t>節電量（MWh）</t>
  </si>
  <si>
    <t>エネルギー永続地帯研究会(千葉大学、環境エネルギー政策研究所ほか)調べ</t>
  </si>
  <si>
    <t>※電力需要量については、東京都全体を、世帯数(家庭部門)や従業員数(業務部門)などで按分してある。</t>
  </si>
  <si>
    <t>※太陽光発電については、2005年度までは市町村毎の導入量が公表されており、東京都全体の導入量を過去の導入実績から按分している。</t>
  </si>
  <si>
    <t>節電量は、『環境自治体白書2011年版』</t>
  </si>
  <si>
    <t>自然エネルギー電力自給率／節電量（多摩）</t>
  </si>
  <si>
    <t>一般住宅用太陽光
年間推定発電量（MWh）</t>
  </si>
  <si>
    <t>事業用太陽光発電
年間推定発電量（MWh）</t>
  </si>
  <si>
    <t>太陽光発電
年間推定発電量（MWh）</t>
  </si>
  <si>
    <t>事業用風力発電
年間推定発電量（MWh）</t>
  </si>
  <si>
    <t>小水力発電
年間推定発電量（MWh）</t>
  </si>
  <si>
    <t>バイオマス発電
年間推定発電量（MWh）</t>
  </si>
  <si>
    <t>節電量（MWh）</t>
  </si>
  <si>
    <t>前頁に同じ</t>
  </si>
  <si>
    <t>2010年度（節電量を除く）</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</si>
</sst>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0.0"/>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quot;GWh&quot;"/>
    <numFmt numFmtId="186" formatCode="#,##0&quot;TJ&quot;"/>
    <numFmt numFmtId="187" formatCode="#,##0.0&quot;TJ&quot;"/>
    <numFmt numFmtId="188" formatCode="0.00&quot;kW&quot;"/>
    <numFmt numFmtId="189" formatCode="0.0&quot;MWh&quot;"/>
    <numFmt numFmtId="190" formatCode="#,##0&quot;kW&quot;"/>
    <numFmt numFmtId="191" formatCode="#,##0.0&quot;MWh&quot;"/>
    <numFmt numFmtId="192" formatCode="0.00_ "/>
    <numFmt numFmtId="193" formatCode="0.0_ "/>
    <numFmt numFmtId="194" formatCode="#,##0.0;[Red]\-#,##0.0"/>
    <numFmt numFmtId="195" formatCode="0_);[Red]\(0\)"/>
    <numFmt numFmtId="196" formatCode="0.000_ "/>
    <numFmt numFmtId="197" formatCode="0.000000000_ "/>
    <numFmt numFmtId="198" formatCode="0.0000000000_ "/>
    <numFmt numFmtId="199" formatCode="0.00000000000_ "/>
    <numFmt numFmtId="200" formatCode="0.00000000_ "/>
    <numFmt numFmtId="201" formatCode="0.0000000_ "/>
    <numFmt numFmtId="202" formatCode="0.000000_ "/>
    <numFmt numFmtId="203" formatCode="0.00000_ "/>
    <numFmt numFmtId="204" formatCode="0.0000_ "/>
    <numFmt numFmtId="205" formatCode="#,##0.000;[Red]\-#,##0.000"/>
    <numFmt numFmtId="206" formatCode="#,##0_);[Red]\(#,##0\)"/>
    <numFmt numFmtId="207" formatCode="#\ ##0.00;\ \-#\ ##0.00;\ &quot;－&quot;"/>
  </numFmts>
  <fonts count="3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
      <color indexed="63"/>
      <name val="ＭＳ Ｐゴシック"/>
      <family val="3"/>
    </font>
    <font>
      <sz val="8"/>
      <color indexed="63"/>
      <name val="Jun101Pro-Light-90msp-RKSJ-H-Id"/>
      <family val="2"/>
    </font>
    <font>
      <sz val="8.8"/>
      <name val="ＭＳ Ｐゴシック"/>
      <family val="3"/>
    </font>
    <font>
      <sz val="11"/>
      <name val="明朝"/>
      <family val="1"/>
    </font>
    <font>
      <sz val="6"/>
      <name val="明朝"/>
      <family val="1"/>
    </font>
    <font>
      <sz val="9"/>
      <name val="ＭＳ Ｐゴシック"/>
      <family val="3"/>
    </font>
    <font>
      <sz val="12"/>
      <color indexed="8"/>
      <name val="ＭＳ Ｐゴシック"/>
      <family val="3"/>
    </font>
    <font>
      <b/>
      <sz val="10"/>
      <name val="ＭＳ Ｐゴシック"/>
      <family val="3"/>
    </font>
    <font>
      <sz val="8"/>
      <name val="メイリオ"/>
      <family val="3"/>
    </font>
    <font>
      <sz val="14"/>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27" fillId="24" borderId="0">
      <alignment/>
      <protection/>
    </xf>
    <xf numFmtId="0" fontId="0" fillId="0" borderId="0">
      <alignment vertical="center"/>
      <protection/>
    </xf>
    <xf numFmtId="0" fontId="0" fillId="0" borderId="0">
      <alignment/>
      <protection/>
    </xf>
    <xf numFmtId="0" fontId="1" fillId="0" borderId="0">
      <alignment vertical="center"/>
      <protection/>
    </xf>
    <xf numFmtId="0" fontId="23" fillId="0" borderId="0" applyNumberFormat="0" applyFill="0" applyBorder="0" applyAlignment="0" applyProtection="0"/>
    <xf numFmtId="0" fontId="17" fillId="4" borderId="0" applyNumberFormat="0" applyBorder="0" applyAlignment="0" applyProtection="0"/>
  </cellStyleXfs>
  <cellXfs count="223">
    <xf numFmtId="0" fontId="0" fillId="0" borderId="0" xfId="0" applyAlignment="1">
      <alignment vertical="center"/>
    </xf>
    <xf numFmtId="0" fontId="18" fillId="0" borderId="0" xfId="0" applyFont="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vertical="top" wrapText="1"/>
    </xf>
    <xf numFmtId="178" fontId="20" fillId="0" borderId="10" xfId="0" applyNumberFormat="1" applyFont="1" applyBorder="1" applyAlignment="1">
      <alignment vertical="center"/>
    </xf>
    <xf numFmtId="0" fontId="20" fillId="0" borderId="11" xfId="0" applyFont="1" applyBorder="1" applyAlignment="1">
      <alignment vertical="center"/>
    </xf>
    <xf numFmtId="3" fontId="20" fillId="0" borderId="11" xfId="0" applyNumberFormat="1" applyFont="1" applyBorder="1" applyAlignment="1">
      <alignment vertical="center"/>
    </xf>
    <xf numFmtId="0" fontId="24" fillId="0" borderId="0" xfId="0" applyFont="1" applyFill="1" applyBorder="1" applyAlignment="1">
      <alignment horizontal="left"/>
    </xf>
    <xf numFmtId="0" fontId="20" fillId="0" borderId="11" xfId="0" applyFont="1" applyBorder="1" applyAlignment="1">
      <alignment horizontal="center" shrinkToFit="1"/>
    </xf>
    <xf numFmtId="0" fontId="20" fillId="0" borderId="11" xfId="0" applyFont="1" applyBorder="1" applyAlignment="1">
      <alignment horizontal="center"/>
    </xf>
    <xf numFmtId="179" fontId="20" fillId="0" borderId="11" xfId="0" applyNumberFormat="1" applyFont="1" applyBorder="1" applyAlignment="1">
      <alignment vertical="center"/>
    </xf>
    <xf numFmtId="0" fontId="1" fillId="0" borderId="0" xfId="67">
      <alignment vertical="center"/>
      <protection/>
    </xf>
    <xf numFmtId="0" fontId="21" fillId="0" borderId="11" xfId="67" applyFont="1" applyBorder="1">
      <alignment vertical="center"/>
      <protection/>
    </xf>
    <xf numFmtId="0" fontId="21" fillId="0" borderId="0" xfId="67" applyFont="1">
      <alignment vertical="center"/>
      <protection/>
    </xf>
    <xf numFmtId="176" fontId="21" fillId="0" borderId="0" xfId="66" applyNumberFormat="1" applyFont="1" applyFill="1" applyBorder="1" applyAlignment="1">
      <alignment horizontal="left"/>
      <protection/>
    </xf>
    <xf numFmtId="0" fontId="0" fillId="0" borderId="0" xfId="0" applyBorder="1" applyAlignment="1">
      <alignment vertical="center"/>
    </xf>
    <xf numFmtId="0" fontId="20" fillId="0" borderId="12" xfId="0" applyFont="1" applyFill="1" applyBorder="1" applyAlignment="1">
      <alignment vertical="center"/>
    </xf>
    <xf numFmtId="0" fontId="20" fillId="0" borderId="10" xfId="0" applyFont="1" applyBorder="1" applyAlignment="1">
      <alignment horizontal="center"/>
    </xf>
    <xf numFmtId="0" fontId="20" fillId="0" borderId="11"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3" fontId="21" fillId="0" borderId="11" xfId="66" applyNumberFormat="1" applyFont="1" applyBorder="1" applyAlignment="1">
      <alignment horizontal="right" wrapText="1"/>
      <protection/>
    </xf>
    <xf numFmtId="3" fontId="20" fillId="0" borderId="11" xfId="0" applyNumberFormat="1" applyFont="1" applyBorder="1" applyAlignment="1">
      <alignment vertical="center" wrapText="1"/>
    </xf>
    <xf numFmtId="3" fontId="20" fillId="0" borderId="10" xfId="0" applyNumberFormat="1" applyFont="1" applyBorder="1" applyAlignment="1">
      <alignment vertical="center" wrapText="1"/>
    </xf>
    <xf numFmtId="3" fontId="21" fillId="0" borderId="11" xfId="66" applyNumberFormat="1" applyFont="1" applyFill="1" applyBorder="1" applyAlignment="1">
      <alignment horizontal="right" wrapText="1"/>
      <protection/>
    </xf>
    <xf numFmtId="3" fontId="20" fillId="0" borderId="10" xfId="0" applyNumberFormat="1" applyFont="1" applyBorder="1" applyAlignment="1">
      <alignment vertical="center"/>
    </xf>
    <xf numFmtId="0" fontId="20" fillId="0" borderId="12" xfId="0" applyFont="1" applyFill="1" applyBorder="1" applyAlignment="1">
      <alignment horizontal="center" vertical="center"/>
    </xf>
    <xf numFmtId="0" fontId="20" fillId="0" borderId="11"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176" fontId="20" fillId="0" borderId="0" xfId="66" applyNumberFormat="1" applyFont="1" applyFill="1" applyBorder="1" applyAlignment="1">
      <alignment horizontal="left"/>
      <protection/>
    </xf>
    <xf numFmtId="0" fontId="20" fillId="0" borderId="11" xfId="0" applyFont="1" applyBorder="1" applyAlignment="1">
      <alignment vertical="center"/>
    </xf>
    <xf numFmtId="0" fontId="0" fillId="0" borderId="0" xfId="0" applyFill="1" applyAlignment="1">
      <alignment vertical="center"/>
    </xf>
    <xf numFmtId="3" fontId="20" fillId="0" borderId="0" xfId="0" applyNumberFormat="1" applyFont="1" applyAlignment="1">
      <alignment vertical="center"/>
    </xf>
    <xf numFmtId="0" fontId="18" fillId="0" borderId="0" xfId="0" applyFont="1" applyFill="1" applyAlignment="1">
      <alignment vertical="center"/>
    </xf>
    <xf numFmtId="0" fontId="0" fillId="0" borderId="0" xfId="0" applyFill="1" applyBorder="1" applyAlignment="1">
      <alignment vertical="center"/>
    </xf>
    <xf numFmtId="0" fontId="20" fillId="0" borderId="1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7" fontId="20" fillId="18" borderId="11" xfId="0" applyNumberFormat="1" applyFont="1" applyFill="1" applyBorder="1" applyAlignment="1">
      <alignment horizontal="right" vertical="center"/>
    </xf>
    <xf numFmtId="0" fontId="20" fillId="0" borderId="11" xfId="0" applyFont="1" applyBorder="1" applyAlignment="1">
      <alignment horizontal="distributed" vertical="center" shrinkToFit="1"/>
    </xf>
    <xf numFmtId="176" fontId="21" fillId="0" borderId="13" xfId="66" applyNumberFormat="1" applyFont="1" applyBorder="1" applyAlignment="1">
      <alignment horizontal="distributed" shrinkToFit="1"/>
      <protection/>
    </xf>
    <xf numFmtId="0" fontId="20" fillId="0" borderId="11" xfId="0" applyFont="1" applyFill="1" applyBorder="1" applyAlignment="1">
      <alignment horizontal="center" vertical="center"/>
    </xf>
    <xf numFmtId="178" fontId="20" fillId="0" borderId="11" xfId="0" applyNumberFormat="1" applyFont="1" applyBorder="1" applyAlignment="1">
      <alignment vertical="center"/>
    </xf>
    <xf numFmtId="3" fontId="20" fillId="0" borderId="13" xfId="0" applyNumberFormat="1" applyFont="1" applyFill="1" applyBorder="1" applyAlignment="1">
      <alignment horizontal="right" vertical="center"/>
    </xf>
    <xf numFmtId="177" fontId="20" fillId="0" borderId="11" xfId="0" applyNumberFormat="1" applyFont="1" applyBorder="1" applyAlignment="1">
      <alignment vertical="center"/>
    </xf>
    <xf numFmtId="3" fontId="20" fillId="0" borderId="11" xfId="0" applyNumberFormat="1" applyFont="1" applyFill="1" applyBorder="1" applyAlignment="1">
      <alignment horizontal="right" vertical="center"/>
    </xf>
    <xf numFmtId="0" fontId="20" fillId="0" borderId="0" xfId="0" applyFont="1" applyFill="1" applyBorder="1" applyAlignment="1">
      <alignment horizontal="left"/>
    </xf>
    <xf numFmtId="0" fontId="0" fillId="0" borderId="0" xfId="0" applyFont="1" applyAlignment="1">
      <alignment vertical="center"/>
    </xf>
    <xf numFmtId="196" fontId="20" fillId="0" borderId="11" xfId="0" applyNumberFormat="1" applyFont="1" applyBorder="1" applyAlignment="1">
      <alignment vertical="center"/>
    </xf>
    <xf numFmtId="0" fontId="20" fillId="0" borderId="11" xfId="67" applyFont="1" applyBorder="1">
      <alignment vertical="center"/>
      <protection/>
    </xf>
    <xf numFmtId="177" fontId="20" fillId="0" borderId="11" xfId="0" applyNumberFormat="1" applyFont="1" applyFill="1" applyBorder="1" applyAlignment="1">
      <alignment vertical="center"/>
    </xf>
    <xf numFmtId="0" fontId="20" fillId="0" borderId="11" xfId="64" applyNumberFormat="1" applyFont="1" applyFill="1" applyBorder="1" applyAlignment="1">
      <alignment vertical="center"/>
      <protection/>
    </xf>
    <xf numFmtId="176" fontId="20" fillId="0" borderId="14" xfId="66" applyNumberFormat="1" applyFont="1" applyFill="1" applyBorder="1" applyAlignment="1">
      <alignment horizontal="distributed"/>
      <protection/>
    </xf>
    <xf numFmtId="176" fontId="21" fillId="0" borderId="11" xfId="66" applyNumberFormat="1" applyFont="1" applyBorder="1" applyAlignment="1">
      <alignment horizontal="distributed" shrinkToFit="1"/>
      <protection/>
    </xf>
    <xf numFmtId="176" fontId="21" fillId="0" borderId="11" xfId="66" applyNumberFormat="1" applyFont="1" applyFill="1" applyBorder="1" applyAlignment="1">
      <alignment horizontal="distributed" shrinkToFit="1"/>
      <protection/>
    </xf>
    <xf numFmtId="0" fontId="20" fillId="0" borderId="11" xfId="64" applyNumberFormat="1" applyFont="1" applyFill="1" applyBorder="1" applyAlignment="1">
      <alignment horizontal="center" vertical="center"/>
      <protection/>
    </xf>
    <xf numFmtId="177" fontId="20" fillId="0" borderId="11" xfId="0" applyNumberFormat="1" applyFont="1" applyFill="1" applyBorder="1" applyAlignment="1">
      <alignment vertical="center"/>
    </xf>
    <xf numFmtId="0" fontId="20" fillId="0" borderId="11" xfId="0" applyFont="1" applyFill="1" applyBorder="1" applyAlignment="1">
      <alignment vertical="center"/>
    </xf>
    <xf numFmtId="194" fontId="20" fillId="0" borderId="11" xfId="50" applyNumberFormat="1" applyFont="1" applyFill="1" applyBorder="1" applyAlignment="1">
      <alignment vertical="center"/>
    </xf>
    <xf numFmtId="195" fontId="20" fillId="0" borderId="11" xfId="64" applyNumberFormat="1" applyFont="1" applyFill="1" applyBorder="1" applyAlignment="1">
      <alignment vertical="center"/>
      <protection/>
    </xf>
    <xf numFmtId="176" fontId="20" fillId="0" borderId="13" xfId="66" applyNumberFormat="1" applyFont="1" applyBorder="1" applyAlignment="1">
      <alignment horizontal="distributed"/>
      <protection/>
    </xf>
    <xf numFmtId="176" fontId="20" fillId="0" borderId="11" xfId="66" applyNumberFormat="1" applyFont="1" applyBorder="1" applyAlignment="1">
      <alignment horizontal="distributed"/>
      <protection/>
    </xf>
    <xf numFmtId="0" fontId="20" fillId="0" borderId="11" xfId="0" applyFont="1" applyBorder="1" applyAlignment="1">
      <alignment horizontal="distributed" vertical="center"/>
    </xf>
    <xf numFmtId="176" fontId="20" fillId="0" borderId="11" xfId="66" applyNumberFormat="1" applyFont="1" applyFill="1" applyBorder="1" applyAlignment="1">
      <alignment horizontal="distributed"/>
      <protection/>
    </xf>
    <xf numFmtId="0" fontId="20" fillId="0" borderId="11" xfId="0" applyFont="1" applyBorder="1" applyAlignment="1">
      <alignment horizontal="center" vertical="center"/>
    </xf>
    <xf numFmtId="0" fontId="20" fillId="0" borderId="11" xfId="0" applyFont="1" applyBorder="1" applyAlignment="1">
      <alignment horizontal="right" vertical="center"/>
    </xf>
    <xf numFmtId="0" fontId="20" fillId="24" borderId="0" xfId="0" applyFont="1" applyFill="1" applyAlignment="1">
      <alignment vertical="center"/>
    </xf>
    <xf numFmtId="38" fontId="20" fillId="0" borderId="11" xfId="50" applyFont="1" applyBorder="1" applyAlignment="1">
      <alignment vertical="center"/>
    </xf>
    <xf numFmtId="0" fontId="20" fillId="0" borderId="11" xfId="0" applyFont="1" applyBorder="1" applyAlignment="1">
      <alignment horizontal="center" vertical="center" shrinkToFit="1"/>
    </xf>
    <xf numFmtId="0" fontId="20" fillId="0" borderId="0" xfId="0" applyFont="1" applyAlignment="1">
      <alignment horizontal="center" vertical="center"/>
    </xf>
    <xf numFmtId="0" fontId="0" fillId="0" borderId="0" xfId="0" applyAlignment="1">
      <alignment horizontal="center" vertical="center"/>
    </xf>
    <xf numFmtId="0" fontId="20" fillId="0" borderId="11" xfId="0" applyFont="1" applyBorder="1" applyAlignment="1">
      <alignment horizontal="distributed" vertical="distributed"/>
    </xf>
    <xf numFmtId="0" fontId="20" fillId="0" borderId="11" xfId="0" applyFont="1" applyFill="1" applyBorder="1" applyAlignment="1">
      <alignment horizontal="distributed" vertical="distributed"/>
    </xf>
    <xf numFmtId="0" fontId="21" fillId="0" borderId="11" xfId="67" applyFont="1" applyBorder="1" applyAlignment="1">
      <alignment horizontal="center" vertical="center"/>
      <protection/>
    </xf>
    <xf numFmtId="0" fontId="30" fillId="0" borderId="0" xfId="67" applyFont="1">
      <alignment vertical="center"/>
      <protection/>
    </xf>
    <xf numFmtId="0" fontId="0" fillId="0" borderId="0" xfId="0" applyBorder="1" applyAlignment="1">
      <alignment vertical="center" wrapText="1"/>
    </xf>
    <xf numFmtId="0" fontId="20" fillId="0" borderId="0" xfId="0" applyFont="1" applyFill="1" applyBorder="1" applyAlignment="1">
      <alignment horizontal="left" vertical="center"/>
    </xf>
    <xf numFmtId="0" fontId="20" fillId="0" borderId="11" xfId="0" applyFont="1" applyBorder="1" applyAlignment="1">
      <alignment vertical="center" wrapText="1"/>
    </xf>
    <xf numFmtId="206" fontId="0" fillId="0" borderId="0" xfId="0" applyNumberFormat="1" applyBorder="1" applyAlignment="1">
      <alignment vertical="center" wrapText="1"/>
    </xf>
    <xf numFmtId="0" fontId="20" fillId="0" borderId="15" xfId="0" applyFont="1" applyBorder="1" applyAlignment="1">
      <alignment horizontal="distributed" vertical="center"/>
    </xf>
    <xf numFmtId="0" fontId="31" fillId="0" borderId="11" xfId="0" applyFont="1" applyFill="1" applyBorder="1" applyAlignment="1">
      <alignment horizontal="center" vertical="center"/>
    </xf>
    <xf numFmtId="0" fontId="18" fillId="0" borderId="0" xfId="0" applyFont="1" applyBorder="1" applyAlignment="1">
      <alignment vertical="center"/>
    </xf>
    <xf numFmtId="38" fontId="0" fillId="0" borderId="0" xfId="50" applyFont="1" applyAlignment="1">
      <alignment vertical="center"/>
    </xf>
    <xf numFmtId="38" fontId="20" fillId="0" borderId="0" xfId="50" applyFont="1" applyAlignment="1">
      <alignment vertical="center"/>
    </xf>
    <xf numFmtId="38" fontId="20" fillId="0" borderId="11" xfId="50" applyFont="1" applyFill="1" applyBorder="1" applyAlignment="1">
      <alignment vertical="center" wrapText="1"/>
    </xf>
    <xf numFmtId="38" fontId="20" fillId="0" borderId="11" xfId="50" applyFont="1" applyFill="1" applyBorder="1" applyAlignment="1">
      <alignment horizontal="right" vertical="center" wrapText="1"/>
    </xf>
    <xf numFmtId="38" fontId="20" fillId="0" borderId="11" xfId="50" applyFont="1" applyFill="1" applyBorder="1" applyAlignment="1">
      <alignment horizontal="left" vertical="top" wrapText="1"/>
    </xf>
    <xf numFmtId="38" fontId="20" fillId="0" borderId="11" xfId="50" applyFont="1" applyFill="1" applyBorder="1" applyAlignment="1">
      <alignment horizontal="left" vertical="center" wrapText="1"/>
    </xf>
    <xf numFmtId="38" fontId="20" fillId="0" borderId="0" xfId="50" applyFont="1" applyAlignment="1">
      <alignment horizontal="center" vertical="center"/>
    </xf>
    <xf numFmtId="38" fontId="20" fillId="0" borderId="11" xfId="50" applyFont="1" applyFill="1" applyBorder="1" applyAlignment="1">
      <alignment horizontal="center" vertical="center" wrapText="1"/>
    </xf>
    <xf numFmtId="38" fontId="20" fillId="0" borderId="0" xfId="50" applyFont="1" applyAlignment="1">
      <alignment vertical="center" wrapText="1"/>
    </xf>
    <xf numFmtId="38" fontId="20" fillId="0" borderId="0" xfId="50" applyFont="1" applyFill="1" applyAlignment="1">
      <alignment vertical="center"/>
    </xf>
    <xf numFmtId="38" fontId="20" fillId="0" borderId="11" xfId="50" applyFont="1" applyFill="1" applyBorder="1" applyAlignment="1">
      <alignment horizontal="right" vertical="center"/>
    </xf>
    <xf numFmtId="38" fontId="20" fillId="0" borderId="11" xfId="50" applyFont="1" applyFill="1" applyBorder="1" applyAlignment="1">
      <alignment vertical="center"/>
    </xf>
    <xf numFmtId="38" fontId="20" fillId="0" borderId="11" xfId="50" applyFont="1" applyFill="1" applyBorder="1" applyAlignment="1">
      <alignment vertical="top" wrapText="1"/>
    </xf>
    <xf numFmtId="38" fontId="20" fillId="0" borderId="0" xfId="50" applyFont="1" applyAlignment="1">
      <alignment horizontal="right" vertical="center" wrapText="1"/>
    </xf>
    <xf numFmtId="38" fontId="20" fillId="0" borderId="0" xfId="50" applyFont="1" applyBorder="1" applyAlignment="1">
      <alignment vertical="center" wrapText="1"/>
    </xf>
    <xf numFmtId="206" fontId="20" fillId="0" borderId="11" xfId="0" applyNumberFormat="1" applyFont="1" applyFill="1" applyBorder="1" applyAlignment="1">
      <alignment vertical="center"/>
    </xf>
    <xf numFmtId="0" fontId="20" fillId="0" borderId="11" xfId="0" applyFont="1" applyFill="1" applyBorder="1" applyAlignment="1">
      <alignment horizontal="distributed" vertical="center"/>
    </xf>
    <xf numFmtId="0" fontId="20" fillId="0" borderId="0" xfId="0" applyFont="1" applyFill="1" applyBorder="1" applyAlignment="1">
      <alignment vertical="center"/>
    </xf>
    <xf numFmtId="206" fontId="20" fillId="0" borderId="11" xfId="0" applyNumberFormat="1" applyFont="1" applyBorder="1" applyAlignment="1">
      <alignment vertical="center"/>
    </xf>
    <xf numFmtId="206" fontId="20" fillId="0" borderId="11" xfId="0" applyNumberFormat="1" applyFont="1" applyFill="1" applyBorder="1" applyAlignment="1">
      <alignment horizontal="center" vertical="center"/>
    </xf>
    <xf numFmtId="206" fontId="20" fillId="0" borderId="11" xfId="0" applyNumberFormat="1" applyFont="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20" fillId="0" borderId="0" xfId="0" applyFont="1" applyFill="1" applyAlignment="1">
      <alignment vertical="center"/>
    </xf>
    <xf numFmtId="207" fontId="20" fillId="0" borderId="11" xfId="0" applyNumberFormat="1" applyFont="1" applyFill="1" applyBorder="1" applyAlignment="1">
      <alignment horizontal="right"/>
    </xf>
    <xf numFmtId="38" fontId="20" fillId="0" borderId="11" xfId="50" applyFont="1" applyFill="1" applyBorder="1" applyAlignment="1">
      <alignment/>
    </xf>
    <xf numFmtId="1" fontId="20" fillId="0" borderId="11" xfId="0" applyNumberFormat="1" applyFont="1" applyFill="1" applyBorder="1" applyAlignment="1">
      <alignment vertical="center"/>
    </xf>
    <xf numFmtId="0" fontId="20" fillId="0" borderId="11" xfId="0" applyNumberFormat="1" applyFont="1" applyFill="1" applyBorder="1" applyAlignment="1">
      <alignment horizontal="distributed" vertical="center"/>
    </xf>
    <xf numFmtId="207" fontId="20" fillId="0" borderId="11" xfId="0" applyNumberFormat="1" applyFont="1" applyFill="1" applyBorder="1" applyAlignment="1">
      <alignment vertical="center"/>
    </xf>
    <xf numFmtId="0" fontId="20" fillId="0" borderId="0" xfId="0" applyFont="1" applyFill="1" applyBorder="1" applyAlignment="1">
      <alignment horizontal="left" vertical="top"/>
    </xf>
    <xf numFmtId="207" fontId="20" fillId="0" borderId="11" xfId="0" applyNumberFormat="1" applyFont="1" applyFill="1" applyBorder="1" applyAlignment="1" applyProtection="1">
      <alignment horizontal="right"/>
      <protection locked="0"/>
    </xf>
    <xf numFmtId="0" fontId="20" fillId="0" borderId="11" xfId="0" applyFont="1" applyFill="1" applyBorder="1" applyAlignment="1">
      <alignment horizontal="distributed" vertical="top"/>
    </xf>
    <xf numFmtId="38" fontId="20" fillId="0" borderId="11" xfId="50" applyFont="1" applyFill="1" applyBorder="1" applyAlignment="1">
      <alignment horizontal="right"/>
    </xf>
    <xf numFmtId="0" fontId="0" fillId="0" borderId="0" xfId="0" applyFont="1" applyFill="1" applyAlignment="1">
      <alignment horizontal="center" vertical="center"/>
    </xf>
    <xf numFmtId="38" fontId="20" fillId="0" borderId="11" xfId="50" applyFont="1" applyFill="1" applyBorder="1" applyAlignment="1">
      <alignment horizontal="center" vertical="center"/>
    </xf>
    <xf numFmtId="0" fontId="18" fillId="0" borderId="0" xfId="0" applyFont="1" applyFill="1" applyAlignment="1">
      <alignment vertical="center"/>
    </xf>
    <xf numFmtId="38" fontId="20" fillId="0" borderId="11" xfId="50" applyFont="1" applyFill="1" applyBorder="1" applyAlignment="1">
      <alignment horizontal="justify" vertical="center" wrapText="1"/>
    </xf>
    <xf numFmtId="38" fontId="0" fillId="0" borderId="0" xfId="50" applyFont="1" applyAlignment="1">
      <alignment horizontal="center" vertical="center" wrapText="1"/>
    </xf>
    <xf numFmtId="38" fontId="0" fillId="0" borderId="0" xfId="50" applyFont="1" applyAlignment="1">
      <alignment vertical="center" wrapText="1"/>
    </xf>
    <xf numFmtId="38" fontId="0" fillId="0" borderId="0" xfId="50" applyFont="1" applyAlignment="1">
      <alignment horizontal="right" vertical="center" wrapText="1"/>
    </xf>
    <xf numFmtId="38" fontId="0" fillId="0" borderId="0" xfId="50" applyFont="1" applyBorder="1" applyAlignment="1">
      <alignment vertical="center" wrapText="1"/>
    </xf>
    <xf numFmtId="38" fontId="20" fillId="0" borderId="14" xfId="50" applyFont="1" applyFill="1" applyBorder="1" applyAlignment="1" applyProtection="1">
      <alignment horizontal="distributed" vertical="center" wrapText="1"/>
      <protection locked="0"/>
    </xf>
    <xf numFmtId="38" fontId="20" fillId="0" borderId="11" xfId="50" applyFont="1" applyFill="1" applyBorder="1" applyAlignment="1" applyProtection="1">
      <alignment horizontal="distributed" vertical="center" wrapText="1"/>
      <protection locked="0"/>
    </xf>
    <xf numFmtId="0" fontId="0" fillId="0" borderId="11" xfId="0" applyFont="1" applyFill="1" applyBorder="1" applyAlignment="1">
      <alignment vertical="center"/>
    </xf>
    <xf numFmtId="0" fontId="20" fillId="0" borderId="15" xfId="0" applyFont="1" applyFill="1" applyBorder="1" applyAlignment="1">
      <alignment horizontal="center" vertical="center" wrapText="1"/>
    </xf>
    <xf numFmtId="38" fontId="20" fillId="0" borderId="16" xfId="50" applyFont="1" applyBorder="1" applyAlignment="1">
      <alignment horizontal="center" vertical="center" wrapText="1"/>
    </xf>
    <xf numFmtId="0" fontId="0" fillId="0" borderId="0" xfId="0"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left" vertical="center"/>
    </xf>
    <xf numFmtId="0" fontId="20" fillId="0" borderId="0" xfId="0" applyFont="1" applyBorder="1" applyAlignment="1">
      <alignment vertical="center"/>
    </xf>
    <xf numFmtId="184" fontId="20" fillId="0" borderId="11" xfId="0" applyNumberFormat="1" applyFont="1" applyFill="1" applyBorder="1" applyAlignment="1">
      <alignment horizontal="center" vertical="center" wrapText="1"/>
    </xf>
    <xf numFmtId="0" fontId="20" fillId="0" borderId="11" xfId="65" applyFont="1" applyFill="1" applyBorder="1" applyAlignment="1">
      <alignment horizontal="center" vertical="center" wrapText="1"/>
      <protection/>
    </xf>
    <xf numFmtId="0" fontId="0" fillId="0" borderId="0" xfId="0" applyFont="1" applyFill="1" applyBorder="1" applyAlignment="1">
      <alignment vertical="center"/>
    </xf>
    <xf numFmtId="38" fontId="20" fillId="0" borderId="11" xfId="50" applyFont="1" applyFill="1" applyBorder="1" applyAlignment="1">
      <alignment vertical="center"/>
    </xf>
    <xf numFmtId="185" fontId="0" fillId="0" borderId="0" xfId="0" applyNumberFormat="1" applyFont="1" applyBorder="1" applyAlignment="1">
      <alignment horizontal="right" vertical="center"/>
    </xf>
    <xf numFmtId="189" fontId="0" fillId="0" borderId="0" xfId="0" applyNumberFormat="1" applyFont="1" applyBorder="1" applyAlignment="1">
      <alignment vertical="center"/>
    </xf>
    <xf numFmtId="191" fontId="0" fillId="0" borderId="0" xfId="0" applyNumberFormat="1" applyFont="1" applyBorder="1" applyAlignment="1">
      <alignment vertical="center"/>
    </xf>
    <xf numFmtId="10" fontId="0" fillId="0" borderId="0" xfId="0" applyNumberFormat="1" applyFont="1" applyBorder="1" applyAlignment="1">
      <alignment vertical="center"/>
    </xf>
    <xf numFmtId="0" fontId="20" fillId="0" borderId="0" xfId="0" applyFont="1" applyBorder="1" applyAlignment="1">
      <alignment horizontal="left" vertical="center"/>
    </xf>
    <xf numFmtId="0" fontId="20" fillId="0" borderId="14" xfId="0" applyFont="1" applyFill="1" applyBorder="1" applyAlignment="1">
      <alignment horizontal="distributed" vertical="center"/>
    </xf>
    <xf numFmtId="38" fontId="20" fillId="0" borderId="11" xfId="50" applyFont="1" applyBorder="1" applyAlignment="1">
      <alignment horizontal="right" vertical="center"/>
    </xf>
    <xf numFmtId="38" fontId="20" fillId="0" borderId="15" xfId="50" applyFont="1" applyFill="1" applyBorder="1" applyAlignment="1">
      <alignment horizontal="right" vertical="center" wrapText="1"/>
    </xf>
    <xf numFmtId="38" fontId="20" fillId="0" borderId="13" xfId="50" applyFont="1" applyFill="1" applyBorder="1" applyAlignment="1">
      <alignment horizontal="right" vertical="center" wrapText="1"/>
    </xf>
    <xf numFmtId="38" fontId="20" fillId="0" borderId="11" xfId="50" applyFont="1" applyBorder="1" applyAlignment="1">
      <alignment vertical="center"/>
    </xf>
    <xf numFmtId="0" fontId="20" fillId="0" borderId="0" xfId="0" applyFont="1" applyFill="1" applyBorder="1" applyAlignment="1">
      <alignment horizontal="distributed" vertical="center"/>
    </xf>
    <xf numFmtId="38" fontId="20" fillId="0" borderId="0" xfId="50" applyFont="1" applyBorder="1" applyAlignment="1">
      <alignment horizontal="right" vertical="center"/>
    </xf>
    <xf numFmtId="189" fontId="32" fillId="0" borderId="0" xfId="0" applyNumberFormat="1" applyFont="1" applyBorder="1" applyAlignment="1">
      <alignment vertical="center"/>
    </xf>
    <xf numFmtId="191" fontId="32" fillId="0" borderId="0" xfId="0" applyNumberFormat="1" applyFont="1" applyBorder="1" applyAlignment="1">
      <alignment vertical="center"/>
    </xf>
    <xf numFmtId="38" fontId="20" fillId="0" borderId="0" xfId="50" applyFont="1" applyFill="1" applyBorder="1" applyAlignment="1">
      <alignment vertical="center"/>
    </xf>
    <xf numFmtId="10" fontId="32" fillId="0" borderId="0" xfId="42" applyNumberFormat="1" applyFont="1" applyBorder="1" applyAlignment="1">
      <alignment vertical="center"/>
    </xf>
    <xf numFmtId="184" fontId="20" fillId="0" borderId="15" xfId="0" applyNumberFormat="1" applyFont="1" applyFill="1" applyBorder="1" applyAlignment="1">
      <alignment horizontal="center" vertical="center" wrapText="1"/>
    </xf>
    <xf numFmtId="0" fontId="20" fillId="0" borderId="15" xfId="65" applyFont="1" applyFill="1" applyBorder="1" applyAlignment="1">
      <alignment horizontal="center" vertical="center" wrapText="1"/>
      <protection/>
    </xf>
    <xf numFmtId="189" fontId="20" fillId="0" borderId="11" xfId="0" applyNumberFormat="1" applyFont="1" applyBorder="1" applyAlignment="1">
      <alignment vertical="center"/>
    </xf>
    <xf numFmtId="191" fontId="20" fillId="0" borderId="11" xfId="0" applyNumberFormat="1" applyFont="1" applyBorder="1" applyAlignment="1">
      <alignment vertical="center"/>
    </xf>
    <xf numFmtId="10" fontId="20" fillId="0" borderId="11" xfId="42" applyNumberFormat="1" applyFont="1" applyBorder="1" applyAlignment="1">
      <alignment vertical="center"/>
    </xf>
    <xf numFmtId="185" fontId="20" fillId="0" borderId="11" xfId="0" applyNumberFormat="1" applyFont="1" applyBorder="1" applyAlignment="1">
      <alignment horizontal="right" vertical="center"/>
    </xf>
    <xf numFmtId="185" fontId="20" fillId="0" borderId="0" xfId="0" applyNumberFormat="1" applyFont="1" applyBorder="1" applyAlignment="1">
      <alignment horizontal="right" vertical="center"/>
    </xf>
    <xf numFmtId="189" fontId="20" fillId="0" borderId="0" xfId="0" applyNumberFormat="1" applyFont="1" applyBorder="1" applyAlignment="1">
      <alignment vertical="center"/>
    </xf>
    <xf numFmtId="38" fontId="20" fillId="0" borderId="0" xfId="50" applyFont="1" applyBorder="1" applyAlignment="1">
      <alignment vertical="center"/>
    </xf>
    <xf numFmtId="191" fontId="20" fillId="0" borderId="0" xfId="0" applyNumberFormat="1" applyFont="1" applyBorder="1" applyAlignment="1">
      <alignment vertical="center"/>
    </xf>
    <xf numFmtId="10" fontId="20" fillId="0" borderId="0" xfId="42" applyNumberFormat="1" applyFont="1" applyBorder="1" applyAlignment="1">
      <alignment vertical="center"/>
    </xf>
    <xf numFmtId="0" fontId="20" fillId="0" borderId="11" xfId="0" applyFont="1" applyBorder="1" applyAlignment="1">
      <alignment horizontal="distributed" vertical="distributed"/>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center"/>
    </xf>
    <xf numFmtId="0" fontId="20" fillId="0" borderId="15" xfId="0" applyFont="1" applyFill="1" applyBorder="1" applyAlignment="1">
      <alignment horizontal="center" vertical="center" wrapText="1"/>
    </xf>
    <xf numFmtId="0" fontId="20" fillId="0" borderId="13" xfId="0" applyFont="1" applyFill="1" applyBorder="1" applyAlignment="1">
      <alignment horizontal="center" vertical="center" wrapText="1"/>
    </xf>
    <xf numFmtId="38" fontId="18" fillId="0" borderId="0" xfId="50" applyFont="1" applyFill="1" applyAlignment="1">
      <alignment vertical="center"/>
    </xf>
    <xf numFmtId="38" fontId="33" fillId="0" borderId="0" xfId="50" applyFont="1" applyFill="1" applyAlignment="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20" fillId="0" borderId="11" xfId="0" applyFont="1" applyFill="1" applyBorder="1" applyAlignment="1">
      <alignment horizontal="center" vertical="center"/>
    </xf>
    <xf numFmtId="0" fontId="20" fillId="0" borderId="15" xfId="0" applyFont="1" applyFill="1" applyBorder="1" applyAlignment="1">
      <alignment vertical="top" wrapText="1"/>
    </xf>
    <xf numFmtId="0" fontId="20" fillId="0" borderId="13" xfId="0" applyFont="1" applyFill="1" applyBorder="1" applyAlignment="1">
      <alignment vertical="top" wrapText="1"/>
    </xf>
    <xf numFmtId="0" fontId="29" fillId="0" borderId="15"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0" fillId="0" borderId="15" xfId="0" applyFont="1" applyBorder="1" applyAlignment="1">
      <alignment vertical="center"/>
    </xf>
    <xf numFmtId="0" fontId="20" fillId="0" borderId="13" xfId="0" applyFont="1" applyBorder="1" applyAlignment="1">
      <alignment vertical="center"/>
    </xf>
    <xf numFmtId="0" fontId="20" fillId="0" borderId="11" xfId="0" applyFont="1" applyBorder="1" applyAlignment="1">
      <alignment horizontal="center" vertical="center"/>
    </xf>
    <xf numFmtId="0" fontId="20" fillId="0" borderId="11" xfId="0" applyFont="1" applyFill="1" applyBorder="1" applyAlignment="1">
      <alignment horizontal="center" vertical="center" wrapText="1"/>
    </xf>
    <xf numFmtId="0" fontId="20" fillId="0" borderId="11" xfId="0" applyFont="1" applyBorder="1" applyAlignment="1">
      <alignment horizontal="center" vertical="center" shrinkToFit="1"/>
    </xf>
    <xf numFmtId="0" fontId="20" fillId="0" borderId="14"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4" xfId="0" applyFont="1" applyBorder="1" applyAlignment="1">
      <alignment horizontal="center" vertical="center"/>
    </xf>
    <xf numFmtId="0" fontId="20" fillId="0" borderId="17" xfId="0" applyFont="1" applyBorder="1" applyAlignment="1">
      <alignment horizontal="center" vertical="center"/>
    </xf>
    <xf numFmtId="0" fontId="20" fillId="0" borderId="11" xfId="0" applyFont="1" applyBorder="1" applyAlignment="1">
      <alignment/>
    </xf>
    <xf numFmtId="49" fontId="20" fillId="0" borderId="14" xfId="0" applyNumberFormat="1" applyFont="1" applyBorder="1" applyAlignment="1">
      <alignment horizontal="center"/>
    </xf>
    <xf numFmtId="49" fontId="20" fillId="0" borderId="17" xfId="0" applyNumberFormat="1" applyFont="1" applyBorder="1" applyAlignment="1">
      <alignment horizontal="center"/>
    </xf>
    <xf numFmtId="0" fontId="20" fillId="0" borderId="14" xfId="0" applyFont="1" applyBorder="1" applyAlignment="1">
      <alignment horizontal="center"/>
    </xf>
    <xf numFmtId="0" fontId="20" fillId="0" borderId="17" xfId="0" applyFont="1" applyBorder="1" applyAlignment="1">
      <alignment horizontal="center"/>
    </xf>
    <xf numFmtId="0" fontId="26" fillId="0" borderId="0" xfId="0" applyFont="1" applyAlignment="1">
      <alignment horizontal="center" vertical="center"/>
    </xf>
    <xf numFmtId="0" fontId="21" fillId="0" borderId="15" xfId="67" applyFont="1" applyBorder="1" applyAlignment="1">
      <alignment horizontal="distributed" vertical="distributed"/>
      <protection/>
    </xf>
    <xf numFmtId="0" fontId="21" fillId="0" borderId="13" xfId="67" applyFont="1" applyBorder="1" applyAlignment="1">
      <alignment horizontal="distributed" vertical="distributed"/>
      <protection/>
    </xf>
    <xf numFmtId="0" fontId="21" fillId="0" borderId="15" xfId="67" applyFont="1" applyBorder="1" applyAlignment="1">
      <alignment horizontal="distributed" vertical="center" wrapText="1"/>
      <protection/>
    </xf>
    <xf numFmtId="0" fontId="21" fillId="0" borderId="13" xfId="67" applyFont="1" applyBorder="1" applyAlignment="1">
      <alignment horizontal="distributed" vertical="center"/>
      <protection/>
    </xf>
    <xf numFmtId="0" fontId="21" fillId="0" borderId="15" xfId="67" applyFont="1" applyBorder="1" applyAlignment="1">
      <alignment horizontal="distributed" vertical="distributed" wrapText="1"/>
      <protection/>
    </xf>
    <xf numFmtId="0" fontId="20" fillId="0" borderId="15" xfId="0" applyFont="1" applyFill="1" applyBorder="1" applyAlignment="1">
      <alignment horizontal="center" vertical="center"/>
    </xf>
    <xf numFmtId="0" fontId="20" fillId="0" borderId="13" xfId="0" applyFont="1" applyFill="1" applyBorder="1" applyAlignment="1">
      <alignment horizontal="center" vertical="center"/>
    </xf>
    <xf numFmtId="38" fontId="33" fillId="0" borderId="0" xfId="50" applyFont="1" applyFill="1" applyAlignment="1">
      <alignment horizontal="left" vertical="center"/>
    </xf>
    <xf numFmtId="38" fontId="20" fillId="0" borderId="15" xfId="50" applyFont="1" applyFill="1" applyBorder="1" applyAlignment="1">
      <alignment horizontal="left" vertical="center" wrapText="1"/>
    </xf>
    <xf numFmtId="38" fontId="20" fillId="0" borderId="13" xfId="50" applyFont="1" applyFill="1" applyBorder="1" applyAlignment="1">
      <alignment horizontal="left" vertical="center" wrapText="1"/>
    </xf>
    <xf numFmtId="38" fontId="20" fillId="0" borderId="18" xfId="50" applyFont="1" applyFill="1" applyBorder="1" applyAlignment="1" applyProtection="1">
      <alignment horizontal="center" vertical="center" wrapText="1"/>
      <protection locked="0"/>
    </xf>
    <xf numFmtId="0" fontId="0" fillId="0" borderId="12" xfId="0" applyBorder="1" applyAlignment="1">
      <alignment vertical="center"/>
    </xf>
    <xf numFmtId="0" fontId="0" fillId="0" borderId="19" xfId="0" applyBorder="1" applyAlignment="1">
      <alignment vertical="center"/>
    </xf>
    <xf numFmtId="38" fontId="20" fillId="0" borderId="18" xfId="50" applyFont="1" applyFill="1" applyBorder="1" applyAlignment="1" applyProtection="1">
      <alignment horizontal="distributed" vertical="distributed" wrapText="1"/>
      <protection locked="0"/>
    </xf>
    <xf numFmtId="38" fontId="0" fillId="0" borderId="16" xfId="50" applyFont="1" applyBorder="1" applyAlignment="1">
      <alignment horizontal="center" vertical="center" wrapText="1"/>
    </xf>
    <xf numFmtId="38" fontId="0" fillId="0" borderId="16" xfId="50" applyFont="1" applyBorder="1" applyAlignment="1">
      <alignment horizontal="center" vertical="center" wrapText="1"/>
    </xf>
    <xf numFmtId="38" fontId="20" fillId="0" borderId="11" xfId="50" applyFont="1" applyFill="1" applyBorder="1" applyAlignment="1">
      <alignment horizontal="center" vertical="center" wrapText="1"/>
    </xf>
    <xf numFmtId="38" fontId="20" fillId="0" borderId="18" xfId="50" applyFont="1" applyFill="1" applyBorder="1" applyAlignment="1" applyProtection="1">
      <alignment horizontal="distributed" vertical="center" wrapText="1"/>
      <protection locked="0"/>
    </xf>
    <xf numFmtId="38" fontId="20" fillId="0" borderId="19" xfId="50" applyFont="1" applyFill="1" applyBorder="1" applyAlignment="1" applyProtection="1">
      <alignment horizontal="distributed" vertical="center" wrapText="1"/>
      <protection locked="0"/>
    </xf>
    <xf numFmtId="38" fontId="20" fillId="0" borderId="15" xfId="50" applyFont="1" applyFill="1" applyBorder="1" applyAlignment="1">
      <alignment vertical="center" wrapText="1"/>
    </xf>
    <xf numFmtId="38" fontId="20" fillId="0" borderId="13" xfId="50" applyFont="1" applyFill="1" applyBorder="1" applyAlignment="1">
      <alignment vertical="center" wrapText="1"/>
    </xf>
    <xf numFmtId="38" fontId="20" fillId="0" borderId="18" xfId="50" applyFont="1" applyFill="1" applyBorder="1" applyAlignment="1">
      <alignment horizontal="center" vertical="center" wrapText="1"/>
    </xf>
    <xf numFmtId="38" fontId="20" fillId="0" borderId="12" xfId="50" applyFont="1" applyFill="1" applyBorder="1" applyAlignment="1">
      <alignment horizontal="center" vertical="center" wrapText="1"/>
    </xf>
    <xf numFmtId="38" fontId="20" fillId="0" borderId="19" xfId="50" applyFont="1" applyFill="1" applyBorder="1" applyAlignment="1">
      <alignment horizontal="center" vertical="center" wrapText="1"/>
    </xf>
    <xf numFmtId="206" fontId="20" fillId="0" borderId="11" xfId="0" applyNumberFormat="1" applyFont="1" applyBorder="1" applyAlignment="1">
      <alignment horizontal="center" vertical="center"/>
    </xf>
    <xf numFmtId="206" fontId="20" fillId="0" borderId="11" xfId="0" applyNumberFormat="1"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5-04" xfId="64"/>
    <cellStyle name="標準_Book6" xfId="65"/>
    <cellStyle name="標準_Sheet1" xfId="66"/>
    <cellStyle name="標準_Sheet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62"/>
  <sheetViews>
    <sheetView zoomScalePageLayoutView="0" workbookViewId="0" topLeftCell="A1">
      <selection activeCell="J44" sqref="J44"/>
    </sheetView>
  </sheetViews>
  <sheetFormatPr defaultColWidth="9.00390625" defaultRowHeight="13.5"/>
  <cols>
    <col min="1" max="5" width="9.00390625" style="2" customWidth="1"/>
    <col min="6" max="6" width="7.50390625" style="2" customWidth="1"/>
    <col min="7" max="7" width="9.00390625" style="2" customWidth="1"/>
    <col min="8" max="8" width="1.625" style="2" customWidth="1"/>
    <col min="9" max="9" width="10.375" style="2" customWidth="1"/>
    <col min="10" max="13" width="9.00390625" style="2" customWidth="1"/>
    <col min="14" max="14" width="7.625" style="2" customWidth="1"/>
    <col min="15" max="15" width="9.50390625" style="2" customWidth="1"/>
    <col min="16" max="16" width="8.75390625" style="2" customWidth="1"/>
    <col min="17" max="17" width="12.25390625" style="2" customWidth="1"/>
    <col min="18" max="16384" width="9.00390625" style="2" customWidth="1"/>
  </cols>
  <sheetData>
    <row r="1" ht="14.25">
      <c r="A1" s="1" t="s">
        <v>249</v>
      </c>
    </row>
    <row r="2" spans="1:8" ht="14.25">
      <c r="A2" s="1" t="s">
        <v>140</v>
      </c>
      <c r="H2" s="3"/>
    </row>
    <row r="3" ht="12">
      <c r="H3" s="3"/>
    </row>
    <row r="4" spans="1:17" ht="13.5" customHeight="1">
      <c r="A4" s="182"/>
      <c r="B4" s="177" t="s">
        <v>135</v>
      </c>
      <c r="C4" s="177"/>
      <c r="D4" s="177" t="s">
        <v>136</v>
      </c>
      <c r="E4" s="178" t="s">
        <v>137</v>
      </c>
      <c r="F4" s="185" t="s">
        <v>230</v>
      </c>
      <c r="G4" s="180" t="s">
        <v>231</v>
      </c>
      <c r="H4" s="4"/>
      <c r="I4" s="182"/>
      <c r="J4" s="177" t="s">
        <v>135</v>
      </c>
      <c r="K4" s="177"/>
      <c r="L4" s="177" t="s">
        <v>136</v>
      </c>
      <c r="M4" s="178" t="s">
        <v>137</v>
      </c>
      <c r="N4" s="185" t="s">
        <v>230</v>
      </c>
      <c r="O4" s="180" t="s">
        <v>232</v>
      </c>
      <c r="P4" s="184" t="s">
        <v>224</v>
      </c>
      <c r="Q4" s="184"/>
    </row>
    <row r="5" spans="1:17" ht="12">
      <c r="A5" s="183"/>
      <c r="B5" s="43" t="s">
        <v>138</v>
      </c>
      <c r="C5" s="43" t="s">
        <v>219</v>
      </c>
      <c r="D5" s="177"/>
      <c r="E5" s="179"/>
      <c r="F5" s="185"/>
      <c r="G5" s="181"/>
      <c r="H5" s="4"/>
      <c r="I5" s="183"/>
      <c r="J5" s="43" t="s">
        <v>138</v>
      </c>
      <c r="K5" s="43" t="s">
        <v>219</v>
      </c>
      <c r="L5" s="177"/>
      <c r="M5" s="179"/>
      <c r="N5" s="185"/>
      <c r="O5" s="181"/>
      <c r="P5" s="66" t="s">
        <v>225</v>
      </c>
      <c r="Q5" s="66" t="s">
        <v>226</v>
      </c>
    </row>
    <row r="6" spans="1:17" ht="12">
      <c r="A6" s="62" t="s">
        <v>146</v>
      </c>
      <c r="B6" s="47">
        <v>85966</v>
      </c>
      <c r="C6" s="45">
        <v>20906</v>
      </c>
      <c r="D6" s="46">
        <f>C6/B6*100-100</f>
        <v>-75.68108321894702</v>
      </c>
      <c r="E6" s="44"/>
      <c r="F6" s="44"/>
      <c r="G6" s="66"/>
      <c r="H6" s="5"/>
      <c r="I6" s="63" t="s">
        <v>83</v>
      </c>
      <c r="J6" s="47">
        <v>195088</v>
      </c>
      <c r="K6" s="47">
        <v>162792</v>
      </c>
      <c r="L6" s="46">
        <f>K6/J6*100-100</f>
        <v>-16.554580497006484</v>
      </c>
      <c r="M6" s="6">
        <v>856</v>
      </c>
      <c r="N6" s="6">
        <v>35.2</v>
      </c>
      <c r="O6" s="66" t="s">
        <v>150</v>
      </c>
      <c r="P6" s="6">
        <v>75</v>
      </c>
      <c r="Q6" s="67"/>
    </row>
    <row r="7" spans="1:17" ht="12">
      <c r="A7" s="63" t="s">
        <v>147</v>
      </c>
      <c r="B7" s="47">
        <v>108320</v>
      </c>
      <c r="C7" s="47">
        <v>42964</v>
      </c>
      <c r="D7" s="46">
        <f>C7/B7*100-100</f>
        <v>-60.336041358936484</v>
      </c>
      <c r="E7" s="44"/>
      <c r="F7" s="44"/>
      <c r="G7" s="66" t="s">
        <v>150</v>
      </c>
      <c r="H7" s="5"/>
      <c r="I7" s="63" t="s">
        <v>84</v>
      </c>
      <c r="J7" s="47">
        <v>65364</v>
      </c>
      <c r="K7" s="47">
        <v>52334</v>
      </c>
      <c r="L7" s="46">
        <f>K7/J7*100-100</f>
        <v>-19.934520531179245</v>
      </c>
      <c r="M7" s="6">
        <v>882</v>
      </c>
      <c r="N7" s="6">
        <v>37</v>
      </c>
      <c r="O7" s="66"/>
      <c r="P7" s="6"/>
      <c r="Q7" s="67"/>
    </row>
    <row r="8" spans="1:17" ht="12">
      <c r="A8" s="63" t="s">
        <v>85</v>
      </c>
      <c r="B8" s="47">
        <v>143456</v>
      </c>
      <c r="C8" s="47">
        <v>71226</v>
      </c>
      <c r="D8" s="46">
        <f>C8/B8*100-100</f>
        <v>-50.349933080526434</v>
      </c>
      <c r="E8" s="44"/>
      <c r="F8" s="44"/>
      <c r="G8" s="66"/>
      <c r="H8" s="5"/>
      <c r="I8" s="63" t="s">
        <v>86</v>
      </c>
      <c r="J8" s="47">
        <v>54952</v>
      </c>
      <c r="K8" s="47">
        <v>44122</v>
      </c>
      <c r="L8" s="46">
        <f aca="true" t="shared" si="0" ref="L8:L33">K8/J8*100-100</f>
        <v>-19.708108895035664</v>
      </c>
      <c r="M8" s="6">
        <v>959</v>
      </c>
      <c r="N8" s="6">
        <v>38.2</v>
      </c>
      <c r="O8" s="66" t="s">
        <v>233</v>
      </c>
      <c r="P8" s="6">
        <v>80</v>
      </c>
      <c r="Q8" s="67"/>
    </row>
    <row r="9" spans="1:17" ht="12">
      <c r="A9" s="63" t="s">
        <v>87</v>
      </c>
      <c r="B9" s="47">
        <v>147981</v>
      </c>
      <c r="C9" s="47">
        <v>90915</v>
      </c>
      <c r="D9" s="46">
        <f>C9/B9*100-100</f>
        <v>-38.563058771058444</v>
      </c>
      <c r="E9" s="44"/>
      <c r="F9" s="44"/>
      <c r="G9" s="66"/>
      <c r="H9" s="5"/>
      <c r="I9" s="63" t="s">
        <v>88</v>
      </c>
      <c r="J9" s="47">
        <v>54594</v>
      </c>
      <c r="K9" s="47">
        <v>45480</v>
      </c>
      <c r="L9" s="46">
        <f t="shared" si="0"/>
        <v>-16.694142213430055</v>
      </c>
      <c r="M9" s="6">
        <v>758</v>
      </c>
      <c r="N9" s="6">
        <v>45.4</v>
      </c>
      <c r="O9" s="66" t="s">
        <v>233</v>
      </c>
      <c r="P9" s="6">
        <v>75</v>
      </c>
      <c r="Q9" s="67"/>
    </row>
    <row r="10" spans="1:17" ht="12">
      <c r="A10" s="63" t="s">
        <v>89</v>
      </c>
      <c r="B10" s="47">
        <v>68722</v>
      </c>
      <c r="C10" s="47">
        <v>52850</v>
      </c>
      <c r="D10" s="46">
        <f aca="true" t="shared" si="1" ref="D10:D30">C10/B10*100-100</f>
        <v>-23.095951805826374</v>
      </c>
      <c r="E10" s="44"/>
      <c r="F10" s="44"/>
      <c r="G10" s="66"/>
      <c r="H10" s="5"/>
      <c r="I10" s="63" t="s">
        <v>90</v>
      </c>
      <c r="J10" s="47">
        <v>42295</v>
      </c>
      <c r="K10" s="47">
        <v>39814</v>
      </c>
      <c r="L10" s="46">
        <f t="shared" si="0"/>
        <v>-5.865941600662012</v>
      </c>
      <c r="M10" s="6">
        <v>879</v>
      </c>
      <c r="N10" s="6">
        <v>36.1</v>
      </c>
      <c r="O10" s="66" t="s">
        <v>233</v>
      </c>
      <c r="P10" s="6">
        <v>60</v>
      </c>
      <c r="Q10" s="67" t="s">
        <v>234</v>
      </c>
    </row>
    <row r="11" spans="1:17" ht="12">
      <c r="A11" s="63" t="s">
        <v>91</v>
      </c>
      <c r="B11" s="47">
        <v>89265</v>
      </c>
      <c r="C11" s="47">
        <v>53124</v>
      </c>
      <c r="D11" s="46">
        <f t="shared" si="1"/>
        <v>-40.487313056629134</v>
      </c>
      <c r="E11" s="44"/>
      <c r="F11" s="44"/>
      <c r="G11" s="66" t="s">
        <v>235</v>
      </c>
      <c r="H11" s="5"/>
      <c r="I11" s="63" t="s">
        <v>92</v>
      </c>
      <c r="J11" s="47">
        <v>77308</v>
      </c>
      <c r="K11" s="47">
        <v>59154</v>
      </c>
      <c r="L11" s="46">
        <f t="shared" si="0"/>
        <v>-23.482692606198583</v>
      </c>
      <c r="M11" s="6">
        <v>736</v>
      </c>
      <c r="N11" s="6">
        <v>42.3</v>
      </c>
      <c r="O11" s="66" t="s">
        <v>233</v>
      </c>
      <c r="P11" s="6">
        <v>80</v>
      </c>
      <c r="Q11" s="67" t="s">
        <v>236</v>
      </c>
    </row>
    <row r="12" spans="1:17" ht="12">
      <c r="A12" s="63" t="s">
        <v>93</v>
      </c>
      <c r="B12" s="47">
        <v>98336</v>
      </c>
      <c r="C12" s="47">
        <v>64493</v>
      </c>
      <c r="D12" s="46">
        <f t="shared" si="1"/>
        <v>-34.41567686300033</v>
      </c>
      <c r="E12" s="44"/>
      <c r="F12" s="44"/>
      <c r="G12" s="66"/>
      <c r="H12" s="5"/>
      <c r="I12" s="63" t="s">
        <v>94</v>
      </c>
      <c r="J12" s="47">
        <v>37764</v>
      </c>
      <c r="K12" s="47">
        <v>31798</v>
      </c>
      <c r="L12" s="46">
        <f t="shared" si="0"/>
        <v>-15.798114606503546</v>
      </c>
      <c r="M12" s="6">
        <v>825</v>
      </c>
      <c r="N12" s="6">
        <v>37.1</v>
      </c>
      <c r="O12" s="66" t="s">
        <v>233</v>
      </c>
      <c r="P12" s="6">
        <v>60</v>
      </c>
      <c r="Q12" s="67" t="s">
        <v>237</v>
      </c>
    </row>
    <row r="13" spans="1:17" ht="12">
      <c r="A13" s="63" t="s">
        <v>95</v>
      </c>
      <c r="B13" s="47">
        <v>196938</v>
      </c>
      <c r="C13" s="47">
        <v>117433</v>
      </c>
      <c r="D13" s="46">
        <f t="shared" si="1"/>
        <v>-40.37057347997847</v>
      </c>
      <c r="E13" s="44"/>
      <c r="F13" s="44"/>
      <c r="G13" s="66"/>
      <c r="H13" s="5"/>
      <c r="I13" s="63" t="s">
        <v>96</v>
      </c>
      <c r="J13" s="47">
        <v>67989</v>
      </c>
      <c r="K13" s="47">
        <v>55673</v>
      </c>
      <c r="L13" s="46">
        <f t="shared" si="0"/>
        <v>-18.1146950241951</v>
      </c>
      <c r="M13" s="6">
        <v>754</v>
      </c>
      <c r="N13" s="6">
        <v>50.8</v>
      </c>
      <c r="O13" s="66" t="s">
        <v>233</v>
      </c>
      <c r="P13" s="6">
        <v>84</v>
      </c>
      <c r="Q13" s="67"/>
    </row>
    <row r="14" spans="1:17" ht="12">
      <c r="A14" s="63" t="s">
        <v>97</v>
      </c>
      <c r="B14" s="47">
        <v>133887</v>
      </c>
      <c r="C14" s="47">
        <v>91897</v>
      </c>
      <c r="D14" s="46">
        <f t="shared" si="1"/>
        <v>-31.362268181376834</v>
      </c>
      <c r="E14" s="44"/>
      <c r="F14" s="44"/>
      <c r="G14" s="66" t="s">
        <v>235</v>
      </c>
      <c r="H14" s="5"/>
      <c r="I14" s="63" t="s">
        <v>98</v>
      </c>
      <c r="J14" s="47">
        <v>139365</v>
      </c>
      <c r="K14" s="47">
        <v>118605</v>
      </c>
      <c r="L14" s="46">
        <f t="shared" si="0"/>
        <v>-14.896136045635572</v>
      </c>
      <c r="M14" s="6">
        <v>853</v>
      </c>
      <c r="N14" s="6">
        <v>32.3</v>
      </c>
      <c r="O14" s="66" t="s">
        <v>233</v>
      </c>
      <c r="P14" s="6">
        <v>64</v>
      </c>
      <c r="Q14" s="67"/>
    </row>
    <row r="15" spans="1:17" ht="12">
      <c r="A15" s="63" t="s">
        <v>99</v>
      </c>
      <c r="B15" s="47">
        <v>89283</v>
      </c>
      <c r="C15" s="47">
        <v>63959</v>
      </c>
      <c r="D15" s="46">
        <f t="shared" si="1"/>
        <v>-28.363742257764642</v>
      </c>
      <c r="E15" s="44"/>
      <c r="F15" s="44"/>
      <c r="G15" s="66"/>
      <c r="H15" s="5"/>
      <c r="I15" s="63" t="s">
        <v>100</v>
      </c>
      <c r="J15" s="47">
        <v>34154</v>
      </c>
      <c r="K15" s="47">
        <v>26004</v>
      </c>
      <c r="L15" s="46">
        <f t="shared" si="0"/>
        <v>-23.862505123850795</v>
      </c>
      <c r="M15" s="6">
        <v>661</v>
      </c>
      <c r="N15" s="6">
        <v>50.8</v>
      </c>
      <c r="O15" s="66" t="s">
        <v>235</v>
      </c>
      <c r="P15" s="6">
        <v>80</v>
      </c>
      <c r="Q15" s="67" t="s">
        <v>238</v>
      </c>
    </row>
    <row r="16" spans="1:17" ht="12">
      <c r="A16" s="63" t="s">
        <v>101</v>
      </c>
      <c r="B16" s="47">
        <v>250333</v>
      </c>
      <c r="C16" s="47">
        <v>163735</v>
      </c>
      <c r="D16" s="46">
        <f t="shared" si="1"/>
        <v>-34.593121961547226</v>
      </c>
      <c r="E16" s="44"/>
      <c r="F16" s="44"/>
      <c r="G16" s="66"/>
      <c r="H16" s="5"/>
      <c r="I16" s="63" t="s">
        <v>102</v>
      </c>
      <c r="J16" s="47">
        <v>56529</v>
      </c>
      <c r="K16" s="47">
        <v>20468</v>
      </c>
      <c r="L16" s="46">
        <f t="shared" si="0"/>
        <v>-63.79203594615153</v>
      </c>
      <c r="M16" s="6">
        <v>804</v>
      </c>
      <c r="N16" s="6">
        <v>35</v>
      </c>
      <c r="O16" s="66"/>
      <c r="P16" s="6"/>
      <c r="Q16" s="67"/>
    </row>
    <row r="17" spans="1:17" ht="12">
      <c r="A17" s="63" t="s">
        <v>103</v>
      </c>
      <c r="B17" s="47">
        <v>319761</v>
      </c>
      <c r="C17" s="47">
        <v>222991</v>
      </c>
      <c r="D17" s="46">
        <f t="shared" si="1"/>
        <v>-30.263227848299195</v>
      </c>
      <c r="E17" s="44"/>
      <c r="F17" s="44"/>
      <c r="G17" s="66"/>
      <c r="H17" s="5"/>
      <c r="I17" s="63" t="s">
        <v>104</v>
      </c>
      <c r="J17" s="47">
        <v>59842</v>
      </c>
      <c r="K17" s="47">
        <v>44498</v>
      </c>
      <c r="L17" s="46">
        <f t="shared" si="0"/>
        <v>-25.64085424952374</v>
      </c>
      <c r="M17" s="6">
        <v>719</v>
      </c>
      <c r="N17" s="6">
        <v>36.9</v>
      </c>
      <c r="O17" s="66" t="s">
        <v>233</v>
      </c>
      <c r="P17" s="6">
        <v>80</v>
      </c>
      <c r="Q17" s="67"/>
    </row>
    <row r="18" spans="1:17" ht="12">
      <c r="A18" s="63" t="s">
        <v>105</v>
      </c>
      <c r="B18" s="47">
        <v>112602</v>
      </c>
      <c r="C18" s="47">
        <v>67843</v>
      </c>
      <c r="D18" s="46">
        <f t="shared" si="1"/>
        <v>-39.74973801531056</v>
      </c>
      <c r="E18" s="44"/>
      <c r="F18" s="44"/>
      <c r="G18" s="66"/>
      <c r="H18" s="5"/>
      <c r="I18" s="63" t="s">
        <v>106</v>
      </c>
      <c r="J18" s="47">
        <v>45784</v>
      </c>
      <c r="K18" s="47">
        <v>38387</v>
      </c>
      <c r="L18" s="46">
        <f t="shared" si="0"/>
        <v>-16.156299143805697</v>
      </c>
      <c r="M18" s="6">
        <v>753</v>
      </c>
      <c r="N18" s="6">
        <v>43.6</v>
      </c>
      <c r="O18" s="66" t="s">
        <v>235</v>
      </c>
      <c r="P18" s="6">
        <v>72</v>
      </c>
      <c r="Q18" s="67" t="s">
        <v>239</v>
      </c>
    </row>
    <row r="19" spans="1:17" ht="12">
      <c r="A19" s="63" t="s">
        <v>107</v>
      </c>
      <c r="B19" s="47">
        <v>115472</v>
      </c>
      <c r="C19" s="47">
        <v>72020</v>
      </c>
      <c r="D19" s="46">
        <f t="shared" si="1"/>
        <v>-37.62990162117224</v>
      </c>
      <c r="E19" s="44"/>
      <c r="F19" s="44"/>
      <c r="G19" s="66"/>
      <c r="H19" s="5"/>
      <c r="I19" s="63" t="s">
        <v>108</v>
      </c>
      <c r="J19" s="47">
        <v>37469</v>
      </c>
      <c r="K19" s="47">
        <v>31175</v>
      </c>
      <c r="L19" s="46">
        <f t="shared" si="0"/>
        <v>-16.797886252635507</v>
      </c>
      <c r="M19" s="6">
        <v>797</v>
      </c>
      <c r="N19" s="6">
        <v>42.8</v>
      </c>
      <c r="O19" s="66" t="s">
        <v>235</v>
      </c>
      <c r="P19" s="6">
        <v>80</v>
      </c>
      <c r="Q19" s="67"/>
    </row>
    <row r="20" spans="1:17" ht="12">
      <c r="A20" s="63" t="s">
        <v>109</v>
      </c>
      <c r="B20" s="47">
        <v>182105</v>
      </c>
      <c r="C20" s="47">
        <v>139657</v>
      </c>
      <c r="D20" s="46">
        <f t="shared" si="1"/>
        <v>-23.309629060157604</v>
      </c>
      <c r="E20" s="44"/>
      <c r="F20" s="44"/>
      <c r="G20" s="66"/>
      <c r="H20" s="5"/>
      <c r="I20" s="63" t="s">
        <v>110</v>
      </c>
      <c r="J20" s="47">
        <v>24201</v>
      </c>
      <c r="K20" s="47">
        <v>21104</v>
      </c>
      <c r="L20" s="46">
        <f t="shared" si="0"/>
        <v>-12.796991859840503</v>
      </c>
      <c r="M20" s="6">
        <v>843</v>
      </c>
      <c r="N20" s="6">
        <v>32.9</v>
      </c>
      <c r="O20" s="66"/>
      <c r="P20" s="6"/>
      <c r="Q20" s="67"/>
    </row>
    <row r="21" spans="1:17" ht="12">
      <c r="A21" s="63" t="s">
        <v>111</v>
      </c>
      <c r="B21" s="47">
        <v>238473</v>
      </c>
      <c r="C21" s="47">
        <v>75265</v>
      </c>
      <c r="D21" s="46">
        <f t="shared" si="1"/>
        <v>-68.43877503952228</v>
      </c>
      <c r="E21" s="44"/>
      <c r="F21" s="44"/>
      <c r="G21" s="66"/>
      <c r="H21" s="5"/>
      <c r="I21" s="65" t="s">
        <v>112</v>
      </c>
      <c r="J21" s="47">
        <v>20719</v>
      </c>
      <c r="K21" s="47">
        <v>16826</v>
      </c>
      <c r="L21" s="46">
        <f t="shared" si="0"/>
        <v>-18.789516868574736</v>
      </c>
      <c r="M21" s="6">
        <v>871</v>
      </c>
      <c r="N21" s="6">
        <v>37.1</v>
      </c>
      <c r="O21" s="66" t="s">
        <v>233</v>
      </c>
      <c r="P21" s="6">
        <v>60</v>
      </c>
      <c r="Q21" s="67"/>
    </row>
    <row r="22" spans="1:17" ht="12">
      <c r="A22" s="63" t="s">
        <v>113</v>
      </c>
      <c r="B22" s="47">
        <v>133778</v>
      </c>
      <c r="C22" s="47">
        <v>85293</v>
      </c>
      <c r="D22" s="46">
        <f t="shared" si="1"/>
        <v>-36.24287999521596</v>
      </c>
      <c r="E22" s="44"/>
      <c r="F22" s="44"/>
      <c r="G22" s="66" t="s">
        <v>150</v>
      </c>
      <c r="H22" s="5"/>
      <c r="I22" s="65" t="s">
        <v>114</v>
      </c>
      <c r="J22" s="47">
        <v>24494</v>
      </c>
      <c r="K22" s="47">
        <v>19695</v>
      </c>
      <c r="L22" s="46">
        <f t="shared" si="0"/>
        <v>-19.59255327835389</v>
      </c>
      <c r="M22" s="6">
        <v>763</v>
      </c>
      <c r="N22" s="6">
        <v>37.8</v>
      </c>
      <c r="O22" s="66" t="s">
        <v>233</v>
      </c>
      <c r="P22" s="6">
        <v>80</v>
      </c>
      <c r="Q22" s="67"/>
    </row>
    <row r="23" spans="1:17" ht="12">
      <c r="A23" s="63" t="s">
        <v>115</v>
      </c>
      <c r="B23" s="47">
        <v>69522</v>
      </c>
      <c r="C23" s="47">
        <v>47609</v>
      </c>
      <c r="D23" s="46">
        <f t="shared" si="1"/>
        <v>-31.51951900117949</v>
      </c>
      <c r="E23" s="44"/>
      <c r="F23" s="44"/>
      <c r="G23" s="66"/>
      <c r="H23" s="5"/>
      <c r="I23" s="65" t="s">
        <v>116</v>
      </c>
      <c r="J23" s="47">
        <v>24621</v>
      </c>
      <c r="K23" s="47">
        <v>22460</v>
      </c>
      <c r="L23" s="46">
        <f t="shared" si="0"/>
        <v>-8.777060233134321</v>
      </c>
      <c r="M23" s="6">
        <v>771</v>
      </c>
      <c r="N23" s="6">
        <v>35.9</v>
      </c>
      <c r="O23" s="66"/>
      <c r="P23" s="6"/>
      <c r="Q23" s="67"/>
    </row>
    <row r="24" spans="1:17" ht="12">
      <c r="A24" s="63" t="s">
        <v>117</v>
      </c>
      <c r="B24" s="47">
        <v>189638</v>
      </c>
      <c r="C24" s="47">
        <v>131270</v>
      </c>
      <c r="D24" s="46">
        <f t="shared" si="1"/>
        <v>-30.778641411531453</v>
      </c>
      <c r="E24" s="44"/>
      <c r="F24" s="44"/>
      <c r="G24" s="66" t="s">
        <v>235</v>
      </c>
      <c r="H24" s="5"/>
      <c r="I24" s="63" t="s">
        <v>82</v>
      </c>
      <c r="J24" s="47">
        <v>20767</v>
      </c>
      <c r="K24" s="47">
        <v>17887</v>
      </c>
      <c r="L24" s="46">
        <f t="shared" si="0"/>
        <v>-13.868156209370639</v>
      </c>
      <c r="M24" s="6">
        <v>723</v>
      </c>
      <c r="N24" s="6">
        <v>32.6</v>
      </c>
      <c r="O24" s="66"/>
      <c r="P24" s="6">
        <v>40</v>
      </c>
      <c r="Q24" s="67" t="s">
        <v>236</v>
      </c>
    </row>
    <row r="25" spans="1:17" ht="12">
      <c r="A25" s="63" t="s">
        <v>118</v>
      </c>
      <c r="B25" s="47">
        <v>223525</v>
      </c>
      <c r="C25" s="47">
        <v>175374</v>
      </c>
      <c r="D25" s="46">
        <f t="shared" si="1"/>
        <v>-21.541662006486973</v>
      </c>
      <c r="E25" s="44"/>
      <c r="F25" s="44"/>
      <c r="G25" s="66"/>
      <c r="H25" s="5"/>
      <c r="I25" s="63" t="s">
        <v>119</v>
      </c>
      <c r="J25" s="47">
        <v>32795</v>
      </c>
      <c r="K25" s="47">
        <v>29998</v>
      </c>
      <c r="L25" s="46">
        <f t="shared" si="0"/>
        <v>-8.528739137063582</v>
      </c>
      <c r="M25" s="6">
        <v>807</v>
      </c>
      <c r="N25" s="6">
        <v>38.2</v>
      </c>
      <c r="O25" s="66"/>
      <c r="P25" s="6"/>
      <c r="Q25" s="67"/>
    </row>
    <row r="26" spans="1:17" ht="12">
      <c r="A26" s="63" t="s">
        <v>120</v>
      </c>
      <c r="B26" s="47">
        <v>380997</v>
      </c>
      <c r="C26" s="47">
        <v>158554</v>
      </c>
      <c r="D26" s="46">
        <f t="shared" si="1"/>
        <v>-58.38444922138494</v>
      </c>
      <c r="E26" s="44"/>
      <c r="F26" s="44"/>
      <c r="G26" s="66"/>
      <c r="H26" s="5"/>
      <c r="I26" s="63" t="s">
        <v>121</v>
      </c>
      <c r="J26" s="47">
        <v>22006</v>
      </c>
      <c r="K26" s="47">
        <v>20440</v>
      </c>
      <c r="L26" s="46">
        <f t="shared" si="0"/>
        <v>-7.116241025174958</v>
      </c>
      <c r="M26" s="6">
        <v>819</v>
      </c>
      <c r="N26" s="6">
        <v>35.3</v>
      </c>
      <c r="O26" s="66"/>
      <c r="P26" s="6"/>
      <c r="Q26" s="67"/>
    </row>
    <row r="27" spans="1:17" ht="12">
      <c r="A27" s="63" t="s">
        <v>122</v>
      </c>
      <c r="B27" s="47">
        <v>164360</v>
      </c>
      <c r="C27" s="47">
        <v>108895</v>
      </c>
      <c r="D27" s="46">
        <f t="shared" si="1"/>
        <v>-33.746045266488196</v>
      </c>
      <c r="E27" s="44"/>
      <c r="F27" s="44"/>
      <c r="G27" s="66"/>
      <c r="H27" s="5"/>
      <c r="I27" s="63" t="s">
        <v>123</v>
      </c>
      <c r="J27" s="47">
        <v>53562</v>
      </c>
      <c r="K27" s="47">
        <v>41911</v>
      </c>
      <c r="L27" s="46">
        <f t="shared" si="0"/>
        <v>-21.752361749001153</v>
      </c>
      <c r="M27" s="6">
        <v>885</v>
      </c>
      <c r="N27" s="2">
        <v>35.4</v>
      </c>
      <c r="O27" s="66" t="s">
        <v>233</v>
      </c>
      <c r="P27" s="6">
        <v>60</v>
      </c>
      <c r="Q27" s="67" t="s">
        <v>240</v>
      </c>
    </row>
    <row r="28" spans="1:17" ht="12">
      <c r="A28" s="63" t="s">
        <v>124</v>
      </c>
      <c r="B28" s="47">
        <v>302910</v>
      </c>
      <c r="C28" s="47">
        <v>161008</v>
      </c>
      <c r="D28" s="46">
        <f t="shared" si="1"/>
        <v>-46.846257964411876</v>
      </c>
      <c r="E28" s="44"/>
      <c r="F28" s="44"/>
      <c r="G28" s="66"/>
      <c r="H28" s="5"/>
      <c r="I28" s="63" t="s">
        <v>125</v>
      </c>
      <c r="J28" s="47">
        <v>22275</v>
      </c>
      <c r="K28" s="47">
        <v>21904</v>
      </c>
      <c r="L28" s="46">
        <f t="shared" si="0"/>
        <v>-1.6655443322109988</v>
      </c>
      <c r="M28" s="6">
        <v>792</v>
      </c>
      <c r="N28" s="6">
        <v>33.7</v>
      </c>
      <c r="O28" s="66" t="s">
        <v>233</v>
      </c>
      <c r="P28" s="6">
        <v>60</v>
      </c>
      <c r="Q28" s="67"/>
    </row>
    <row r="29" spans="1:17" ht="12">
      <c r="A29" s="63" t="s">
        <v>213</v>
      </c>
      <c r="B29" s="47"/>
      <c r="C29" s="47">
        <v>899166</v>
      </c>
      <c r="D29" s="46"/>
      <c r="E29" s="44"/>
      <c r="F29" s="44"/>
      <c r="G29" s="66"/>
      <c r="H29" s="5"/>
      <c r="I29" s="63" t="s">
        <v>126</v>
      </c>
      <c r="J29" s="47">
        <v>20969</v>
      </c>
      <c r="K29" s="47">
        <v>17005</v>
      </c>
      <c r="L29" s="46">
        <f t="shared" si="0"/>
        <v>-18.904096523439364</v>
      </c>
      <c r="M29" s="6">
        <v>883</v>
      </c>
      <c r="N29" s="6">
        <v>38.2</v>
      </c>
      <c r="O29" s="66" t="s">
        <v>233</v>
      </c>
      <c r="P29" s="6">
        <v>60</v>
      </c>
      <c r="Q29" s="67"/>
    </row>
    <row r="30" spans="1:17" ht="12">
      <c r="A30" s="64" t="s">
        <v>214</v>
      </c>
      <c r="B30" s="7">
        <f>SUM(B6:B28)</f>
        <v>3845630</v>
      </c>
      <c r="C30" s="7">
        <f>SUM(C6:C29)-C29</f>
        <v>2279281</v>
      </c>
      <c r="D30" s="46">
        <f t="shared" si="1"/>
        <v>-40.730621510649755</v>
      </c>
      <c r="E30" s="7">
        <v>1082</v>
      </c>
      <c r="F30" s="44">
        <v>17.9</v>
      </c>
      <c r="G30" s="66"/>
      <c r="H30" s="3"/>
      <c r="I30" s="63" t="s">
        <v>127</v>
      </c>
      <c r="J30" s="47">
        <v>28504</v>
      </c>
      <c r="K30" s="47">
        <v>23774</v>
      </c>
      <c r="L30" s="46">
        <f t="shared" si="0"/>
        <v>-16.594162222845924</v>
      </c>
      <c r="M30" s="6">
        <v>869</v>
      </c>
      <c r="N30" s="6">
        <v>26.3</v>
      </c>
      <c r="O30" s="66" t="s">
        <v>233</v>
      </c>
      <c r="P30" s="6">
        <v>60</v>
      </c>
      <c r="Q30" s="67"/>
    </row>
    <row r="31" spans="1:17" ht="12">
      <c r="A31" s="68" t="s">
        <v>547</v>
      </c>
      <c r="B31" s="68"/>
      <c r="C31" s="68"/>
      <c r="D31" s="68"/>
      <c r="E31" s="68"/>
      <c r="F31" s="68"/>
      <c r="H31" s="3"/>
      <c r="I31" s="63" t="s">
        <v>139</v>
      </c>
      <c r="J31" s="47">
        <v>55025</v>
      </c>
      <c r="K31" s="47">
        <v>47619</v>
      </c>
      <c r="L31" s="46">
        <f t="shared" si="0"/>
        <v>-13.459336665152193</v>
      </c>
      <c r="M31" s="6">
        <v>720</v>
      </c>
      <c r="N31" s="6">
        <v>40.9</v>
      </c>
      <c r="O31" s="66" t="s">
        <v>233</v>
      </c>
      <c r="P31" s="6">
        <v>60</v>
      </c>
      <c r="Q31" s="67" t="s">
        <v>241</v>
      </c>
    </row>
    <row r="32" spans="1:15" ht="12">
      <c r="A32" s="175" t="s">
        <v>457</v>
      </c>
      <c r="B32" s="176"/>
      <c r="C32" s="176"/>
      <c r="D32" s="176"/>
      <c r="E32" s="176"/>
      <c r="F32" s="176"/>
      <c r="G32" s="176"/>
      <c r="H32" s="3"/>
      <c r="I32" s="64" t="s">
        <v>215</v>
      </c>
      <c r="J32" s="7">
        <v>1318435</v>
      </c>
      <c r="K32" s="7">
        <f>SUM(K6:K31)</f>
        <v>1070927</v>
      </c>
      <c r="L32" s="46">
        <f t="shared" si="0"/>
        <v>-18.772863281087055</v>
      </c>
      <c r="M32" s="69">
        <f>SUM(M6:M31)</f>
        <v>20982</v>
      </c>
      <c r="N32" s="6"/>
      <c r="O32" s="66"/>
    </row>
    <row r="33" spans="1:13" ht="12">
      <c r="A33" s="176"/>
      <c r="B33" s="176"/>
      <c r="C33" s="176"/>
      <c r="D33" s="176"/>
      <c r="E33" s="176"/>
      <c r="F33" s="176"/>
      <c r="G33" s="176"/>
      <c r="H33" s="3"/>
      <c r="I33" s="64" t="s">
        <v>216</v>
      </c>
      <c r="J33" s="7">
        <v>5164065</v>
      </c>
      <c r="K33" s="7">
        <f>C30+K32</f>
        <v>3350208</v>
      </c>
      <c r="L33" s="46">
        <f t="shared" si="0"/>
        <v>-35.124596611390444</v>
      </c>
      <c r="M33" s="44"/>
    </row>
    <row r="34" spans="1:2" ht="12">
      <c r="A34" s="2" t="s">
        <v>227</v>
      </c>
      <c r="B34" s="34"/>
    </row>
    <row r="35" ht="12">
      <c r="B35" s="34"/>
    </row>
    <row r="36" ht="12">
      <c r="B36" s="34"/>
    </row>
    <row r="37" ht="12">
      <c r="B37" s="34"/>
    </row>
    <row r="38" ht="12">
      <c r="B38" s="34"/>
    </row>
    <row r="39" ht="12">
      <c r="B39" s="34"/>
    </row>
    <row r="40" ht="12">
      <c r="B40" s="34"/>
    </row>
    <row r="41" ht="12">
      <c r="B41" s="34"/>
    </row>
    <row r="42" ht="12">
      <c r="B42" s="34"/>
    </row>
    <row r="43" ht="12">
      <c r="B43" s="34"/>
    </row>
    <row r="44" ht="12">
      <c r="B44" s="34"/>
    </row>
    <row r="45" ht="12">
      <c r="B45" s="34"/>
    </row>
    <row r="46" ht="12">
      <c r="B46" s="34"/>
    </row>
    <row r="47" ht="12">
      <c r="B47" s="34"/>
    </row>
    <row r="48" ht="12">
      <c r="B48" s="34"/>
    </row>
    <row r="49" ht="12">
      <c r="B49" s="34"/>
    </row>
    <row r="50" ht="12">
      <c r="B50" s="34"/>
    </row>
    <row r="51" ht="12">
      <c r="B51" s="34"/>
    </row>
    <row r="52" ht="12">
      <c r="B52" s="34"/>
    </row>
    <row r="53" ht="12">
      <c r="B53" s="34"/>
    </row>
    <row r="54" ht="12">
      <c r="B54" s="34"/>
    </row>
    <row r="55" ht="12">
      <c r="B55" s="34"/>
    </row>
    <row r="56" ht="12">
      <c r="B56" s="34"/>
    </row>
    <row r="57" ht="12">
      <c r="B57" s="34"/>
    </row>
    <row r="58" ht="12">
      <c r="B58" s="34"/>
    </row>
    <row r="59" ht="12">
      <c r="B59" s="34"/>
    </row>
    <row r="60" spans="2:4" ht="12">
      <c r="B60" s="34"/>
      <c r="C60" s="34"/>
      <c r="D60" s="34"/>
    </row>
    <row r="62" spans="2:4" ht="12">
      <c r="B62" s="34"/>
      <c r="C62" s="34"/>
      <c r="D62" s="34"/>
    </row>
  </sheetData>
  <sheetProtection/>
  <mergeCells count="14">
    <mergeCell ref="P4:Q4"/>
    <mergeCell ref="I4:I5"/>
    <mergeCell ref="J4:K4"/>
    <mergeCell ref="O4:O5"/>
    <mergeCell ref="N4:N5"/>
    <mergeCell ref="A32:G33"/>
    <mergeCell ref="L4:L5"/>
    <mergeCell ref="M4:M5"/>
    <mergeCell ref="G4:G5"/>
    <mergeCell ref="A4:A5"/>
    <mergeCell ref="F4:F5"/>
    <mergeCell ref="B4:C4"/>
    <mergeCell ref="D4:D5"/>
    <mergeCell ref="E4:E5"/>
  </mergeCells>
  <printOptions/>
  <pageMargins left="0.7874015748031497" right="0.7874015748031497" top="0.984251968503937" bottom="0.984251968503937" header="0.5118110236220472" footer="0.5118110236220472"/>
  <pageSetup fitToHeight="2"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K32"/>
  <sheetViews>
    <sheetView zoomScalePageLayoutView="0" workbookViewId="0" topLeftCell="A1">
      <selection activeCell="J44" sqref="J44"/>
    </sheetView>
  </sheetViews>
  <sheetFormatPr defaultColWidth="9.00390625" defaultRowHeight="13.5"/>
  <cols>
    <col min="1" max="1" width="9.625" style="0" customWidth="1"/>
    <col min="2" max="2" width="14.125" style="0" customWidth="1"/>
    <col min="3" max="4" width="14.50390625" style="0" customWidth="1"/>
    <col min="5" max="5" width="12.75390625" style="0" customWidth="1"/>
    <col min="6" max="6" width="12.625" style="0" customWidth="1"/>
    <col min="7" max="7" width="12.875" style="0" customWidth="1"/>
    <col min="8" max="8" width="13.375" style="0" customWidth="1"/>
    <col min="9" max="9" width="12.75390625" style="0" customWidth="1"/>
    <col min="11" max="11" width="7.50390625" style="0" customWidth="1"/>
  </cols>
  <sheetData>
    <row r="1" ht="13.5">
      <c r="A1" t="s">
        <v>600</v>
      </c>
    </row>
    <row r="3" spans="1:11" s="138" customFormat="1" ht="36">
      <c r="A3" s="43"/>
      <c r="B3" s="20" t="s">
        <v>586</v>
      </c>
      <c r="C3" s="136" t="s">
        <v>601</v>
      </c>
      <c r="D3" s="136" t="s">
        <v>602</v>
      </c>
      <c r="E3" s="136" t="s">
        <v>603</v>
      </c>
      <c r="F3" s="136" t="s">
        <v>604</v>
      </c>
      <c r="G3" s="136" t="s">
        <v>605</v>
      </c>
      <c r="H3" s="136" t="s">
        <v>606</v>
      </c>
      <c r="I3" s="136" t="s">
        <v>593</v>
      </c>
      <c r="J3" s="137" t="s">
        <v>594</v>
      </c>
      <c r="K3" s="136" t="s">
        <v>607</v>
      </c>
    </row>
    <row r="4" spans="1:11" ht="13.5">
      <c r="A4" s="145" t="s">
        <v>83</v>
      </c>
      <c r="B4" s="161">
        <v>2450.399839586346</v>
      </c>
      <c r="C4" s="158">
        <v>12942.585386045224</v>
      </c>
      <c r="D4" s="158">
        <v>722.3675547102001</v>
      </c>
      <c r="E4" s="158">
        <v>13664.952940755424</v>
      </c>
      <c r="F4" s="139"/>
      <c r="G4" s="149"/>
      <c r="H4" s="139"/>
      <c r="I4" s="159">
        <v>13664.952940755424</v>
      </c>
      <c r="J4" s="160">
        <v>0.005576621708831901</v>
      </c>
      <c r="K4" s="139">
        <v>155408</v>
      </c>
    </row>
    <row r="5" spans="1:11" ht="13.5">
      <c r="A5" s="145" t="s">
        <v>84</v>
      </c>
      <c r="B5" s="161">
        <v>1086.4218883758356</v>
      </c>
      <c r="C5" s="158">
        <v>2981.5246708380214</v>
      </c>
      <c r="D5" s="158">
        <v>266.43763544160004</v>
      </c>
      <c r="E5" s="158">
        <v>3247.9623062796213</v>
      </c>
      <c r="F5" s="139"/>
      <c r="G5" s="149"/>
      <c r="H5" s="139"/>
      <c r="I5" s="159">
        <v>3247.9623062796213</v>
      </c>
      <c r="J5" s="160">
        <v>0.002989595792418373</v>
      </c>
      <c r="K5" s="139">
        <v>52242</v>
      </c>
    </row>
    <row r="6" spans="1:11" ht="13.5">
      <c r="A6" s="145" t="s">
        <v>86</v>
      </c>
      <c r="B6" s="161">
        <v>876.9193035586281</v>
      </c>
      <c r="C6" s="158">
        <v>3143.3151289514</v>
      </c>
      <c r="D6" s="158">
        <v>426.0705290898</v>
      </c>
      <c r="E6" s="158">
        <v>3569.3856580412</v>
      </c>
      <c r="F6" s="139"/>
      <c r="G6" s="149"/>
      <c r="H6" s="139"/>
      <c r="I6" s="159">
        <v>3569.3856580412</v>
      </c>
      <c r="J6" s="160">
        <v>0.004070369580822623</v>
      </c>
      <c r="K6" s="139">
        <v>41431</v>
      </c>
    </row>
    <row r="7" spans="1:11" ht="13.5">
      <c r="A7" s="145" t="s">
        <v>88</v>
      </c>
      <c r="B7" s="161">
        <v>782.5053440780997</v>
      </c>
      <c r="C7" s="158">
        <v>3079.7588176553418</v>
      </c>
      <c r="D7" s="158">
        <v>12.6328189218</v>
      </c>
      <c r="E7" s="158">
        <v>3092.391636577142</v>
      </c>
      <c r="F7" s="139"/>
      <c r="G7" s="149"/>
      <c r="H7" s="139"/>
      <c r="I7" s="159">
        <v>3092.391636577142</v>
      </c>
      <c r="J7" s="160">
        <v>0.003951911204159775</v>
      </c>
      <c r="K7" s="139">
        <v>54577</v>
      </c>
    </row>
    <row r="8" spans="1:11" ht="13.5">
      <c r="A8" s="145" t="s">
        <v>90</v>
      </c>
      <c r="B8" s="161">
        <v>522.6418649696957</v>
      </c>
      <c r="C8" s="158">
        <v>4332.007467613894</v>
      </c>
      <c r="D8" s="158">
        <v>197.53135041360002</v>
      </c>
      <c r="E8" s="158">
        <v>4529.538818027494</v>
      </c>
      <c r="F8" s="139"/>
      <c r="G8" s="149"/>
      <c r="H8" s="139"/>
      <c r="I8" s="159">
        <v>4529.538818027494</v>
      </c>
      <c r="J8" s="160">
        <v>0.00866662072371514</v>
      </c>
      <c r="K8" s="139">
        <v>40724</v>
      </c>
    </row>
    <row r="9" spans="1:11" ht="13.5">
      <c r="A9" s="145" t="s">
        <v>92</v>
      </c>
      <c r="B9" s="161">
        <v>1205.5966882063074</v>
      </c>
      <c r="C9" s="158">
        <v>3771.5994187394135</v>
      </c>
      <c r="D9" s="158">
        <v>934.8286002132</v>
      </c>
      <c r="E9" s="158">
        <v>4706.4280189526135</v>
      </c>
      <c r="F9" s="139"/>
      <c r="G9" s="149"/>
      <c r="H9" s="139"/>
      <c r="I9" s="159">
        <v>4706.4280189526135</v>
      </c>
      <c r="J9" s="160">
        <v>0.0039038163135259275</v>
      </c>
      <c r="K9" s="139">
        <v>70324</v>
      </c>
    </row>
    <row r="10" spans="1:11" ht="13.5">
      <c r="A10" s="145" t="s">
        <v>94</v>
      </c>
      <c r="B10" s="161">
        <v>454.0332126820846</v>
      </c>
      <c r="C10" s="158">
        <v>2659.186485634474</v>
      </c>
      <c r="D10" s="158">
        <v>103.359427542</v>
      </c>
      <c r="E10" s="158">
        <v>2762.545913176474</v>
      </c>
      <c r="F10" s="139"/>
      <c r="G10" s="149"/>
      <c r="H10" s="139"/>
      <c r="I10" s="159">
        <v>2762.545913176474</v>
      </c>
      <c r="J10" s="160">
        <v>0.006084457779767792</v>
      </c>
      <c r="K10" s="139">
        <v>33464</v>
      </c>
    </row>
    <row r="11" spans="1:11" ht="13.5">
      <c r="A11" s="145" t="s">
        <v>96</v>
      </c>
      <c r="B11" s="161">
        <v>997.0725971304198</v>
      </c>
      <c r="C11" s="158">
        <v>2523.315642981472</v>
      </c>
      <c r="D11" s="158">
        <v>334.1954823858</v>
      </c>
      <c r="E11" s="158">
        <v>2857.511125367272</v>
      </c>
      <c r="F11" s="139"/>
      <c r="G11" s="149"/>
      <c r="H11" s="139"/>
      <c r="I11" s="159">
        <v>2857.511125367272</v>
      </c>
      <c r="J11" s="160">
        <v>0.0028659007715097218</v>
      </c>
      <c r="K11" s="139">
        <v>64258</v>
      </c>
    </row>
    <row r="12" spans="1:11" ht="13.5">
      <c r="A12" s="145" t="s">
        <v>98</v>
      </c>
      <c r="B12" s="161">
        <v>1710.2021925236245</v>
      </c>
      <c r="C12" s="158">
        <v>14483.50039841532</v>
      </c>
      <c r="D12" s="158">
        <v>323.8595396316</v>
      </c>
      <c r="E12" s="158">
        <v>14807.35993804692</v>
      </c>
      <c r="F12" s="139"/>
      <c r="G12" s="149"/>
      <c r="H12" s="139"/>
      <c r="I12" s="159">
        <v>14807.35993804692</v>
      </c>
      <c r="J12" s="160">
        <v>0.008658251055213973</v>
      </c>
      <c r="K12" s="139">
        <v>118068</v>
      </c>
    </row>
    <row r="13" spans="1:11" ht="13.5">
      <c r="A13" s="145" t="s">
        <v>100</v>
      </c>
      <c r="B13" s="161">
        <v>482.0495517044397</v>
      </c>
      <c r="C13" s="158">
        <v>1909.2338773299878</v>
      </c>
      <c r="D13" s="158">
        <v>222.7969882572</v>
      </c>
      <c r="E13" s="158">
        <v>2132.0308655871877</v>
      </c>
      <c r="F13" s="139"/>
      <c r="G13" s="149"/>
      <c r="H13" s="139"/>
      <c r="I13" s="159">
        <v>2132.0308655871877</v>
      </c>
      <c r="J13" s="160">
        <v>0.004422845863145632</v>
      </c>
      <c r="K13" s="139">
        <v>32866</v>
      </c>
    </row>
    <row r="14" spans="1:11" ht="13.5">
      <c r="A14" s="145" t="s">
        <v>102</v>
      </c>
      <c r="B14" s="161">
        <v>692.9249605908637</v>
      </c>
      <c r="C14" s="158">
        <v>3765.3858149517127</v>
      </c>
      <c r="D14" s="158">
        <v>94.1719228716</v>
      </c>
      <c r="E14" s="158">
        <v>3859.557737823313</v>
      </c>
      <c r="F14" s="139"/>
      <c r="G14" s="149"/>
      <c r="H14" s="139"/>
      <c r="I14" s="159">
        <v>3859.557737823313</v>
      </c>
      <c r="J14" s="160">
        <v>0.005569950510272038</v>
      </c>
      <c r="K14" s="139">
        <v>51847</v>
      </c>
    </row>
    <row r="15" spans="1:11" ht="13.5">
      <c r="A15" s="145" t="s">
        <v>104</v>
      </c>
      <c r="B15" s="161">
        <v>680.9985779791232</v>
      </c>
      <c r="C15" s="158">
        <v>3960.907269413114</v>
      </c>
      <c r="D15" s="158">
        <v>102.2109894582</v>
      </c>
      <c r="E15" s="158">
        <v>4063.118258871314</v>
      </c>
      <c r="F15" s="139"/>
      <c r="G15" s="149"/>
      <c r="H15" s="139"/>
      <c r="I15" s="159">
        <v>4063.118258871314</v>
      </c>
      <c r="J15" s="160">
        <v>0.005966412251445074</v>
      </c>
      <c r="K15" s="139">
        <v>49403</v>
      </c>
    </row>
    <row r="16" spans="1:11" ht="13.5">
      <c r="A16" s="145" t="s">
        <v>106</v>
      </c>
      <c r="B16" s="161">
        <v>540.2253532732997</v>
      </c>
      <c r="C16" s="158">
        <v>2933.472792518624</v>
      </c>
      <c r="D16" s="158">
        <v>127.47662730180001</v>
      </c>
      <c r="E16" s="158">
        <v>3060.949419820424</v>
      </c>
      <c r="F16" s="139"/>
      <c r="G16" s="159">
        <v>7858.44039037225</v>
      </c>
      <c r="H16" s="139"/>
      <c r="I16" s="159">
        <v>10919.389810192673</v>
      </c>
      <c r="J16" s="160">
        <v>0.020212657077330026</v>
      </c>
      <c r="K16" s="139">
        <v>44306</v>
      </c>
    </row>
    <row r="17" spans="1:11" ht="13.5">
      <c r="A17" s="145" t="s">
        <v>108</v>
      </c>
      <c r="B17" s="161">
        <v>509.3074120098195</v>
      </c>
      <c r="C17" s="158">
        <v>1912.7845146567092</v>
      </c>
      <c r="D17" s="158">
        <v>80.39066586599999</v>
      </c>
      <c r="E17" s="158">
        <v>1993.1751805227093</v>
      </c>
      <c r="F17" s="139"/>
      <c r="G17" s="149"/>
      <c r="H17" s="139"/>
      <c r="I17" s="159">
        <v>1993.1751805227093</v>
      </c>
      <c r="J17" s="160">
        <v>0.003913501224451611</v>
      </c>
      <c r="K17" s="139">
        <v>33499</v>
      </c>
    </row>
    <row r="18" spans="1:11" ht="13.5">
      <c r="A18" s="145" t="s">
        <v>110</v>
      </c>
      <c r="B18" s="161">
        <v>343.3157092383357</v>
      </c>
      <c r="C18" s="158">
        <v>1799.6377126369127</v>
      </c>
      <c r="D18" s="158">
        <v>120.58599879900001</v>
      </c>
      <c r="E18" s="158">
        <v>1920.2237114359127</v>
      </c>
      <c r="F18" s="139"/>
      <c r="G18" s="149"/>
      <c r="H18" s="139"/>
      <c r="I18" s="159">
        <v>1920.2237114359127</v>
      </c>
      <c r="J18" s="160">
        <v>0.005593171706870134</v>
      </c>
      <c r="K18" s="139">
        <v>21349</v>
      </c>
    </row>
    <row r="19" spans="1:11" ht="13.5">
      <c r="A19" s="145" t="s">
        <v>112</v>
      </c>
      <c r="B19" s="161">
        <v>243.54497736657598</v>
      </c>
      <c r="C19" s="158">
        <v>909.6126834066804</v>
      </c>
      <c r="D19" s="158">
        <v>0</v>
      </c>
      <c r="E19" s="158">
        <v>909.6126834066804</v>
      </c>
      <c r="F19" s="139"/>
      <c r="G19" s="149"/>
      <c r="H19" s="139"/>
      <c r="I19" s="159">
        <v>909.6126834066804</v>
      </c>
      <c r="J19" s="160">
        <v>0.003734885823728407</v>
      </c>
      <c r="K19" s="139">
        <v>18180</v>
      </c>
    </row>
    <row r="20" spans="1:11" ht="13.5">
      <c r="A20" s="145" t="s">
        <v>114</v>
      </c>
      <c r="B20" s="161">
        <v>298.09129982406483</v>
      </c>
      <c r="C20" s="158">
        <v>790.3114534408543</v>
      </c>
      <c r="D20" s="158">
        <v>0</v>
      </c>
      <c r="E20" s="158">
        <v>790.3114534408543</v>
      </c>
      <c r="F20" s="139"/>
      <c r="G20" s="149"/>
      <c r="H20" s="139"/>
      <c r="I20" s="159">
        <v>790.3114534408543</v>
      </c>
      <c r="J20" s="160">
        <v>0.0026512395829978957</v>
      </c>
      <c r="K20" s="139">
        <v>23167</v>
      </c>
    </row>
    <row r="21" spans="1:11" ht="13.5">
      <c r="A21" s="145" t="s">
        <v>116</v>
      </c>
      <c r="B21" s="161">
        <v>303.4894848185048</v>
      </c>
      <c r="C21" s="158">
        <v>2259.91794516569</v>
      </c>
      <c r="D21" s="158">
        <v>57.42190419000001</v>
      </c>
      <c r="E21" s="158">
        <v>2317.33984935569</v>
      </c>
      <c r="F21" s="139"/>
      <c r="G21" s="149"/>
      <c r="H21" s="139"/>
      <c r="I21" s="159">
        <v>2317.33984935569</v>
      </c>
      <c r="J21" s="160">
        <v>0.0076356512013637775</v>
      </c>
      <c r="K21" s="139">
        <v>24145</v>
      </c>
    </row>
    <row r="22" spans="1:11" ht="13.5">
      <c r="A22" s="145" t="s">
        <v>82</v>
      </c>
      <c r="B22" s="161">
        <v>275.55295546187654</v>
      </c>
      <c r="C22" s="158">
        <v>951.1550729453526</v>
      </c>
      <c r="D22" s="158">
        <v>24.117199759800002</v>
      </c>
      <c r="E22" s="158">
        <v>975.2722727051525</v>
      </c>
      <c r="F22" s="139"/>
      <c r="G22" s="149"/>
      <c r="H22" s="139"/>
      <c r="I22" s="159">
        <v>975.2722727051525</v>
      </c>
      <c r="J22" s="160">
        <v>0.003539327934517777</v>
      </c>
      <c r="K22" s="139">
        <v>21891</v>
      </c>
    </row>
    <row r="23" spans="1:11" ht="13.5">
      <c r="A23" s="145" t="s">
        <v>119</v>
      </c>
      <c r="B23" s="161">
        <v>401.99170907932063</v>
      </c>
      <c r="C23" s="158">
        <v>1688.2070500667694</v>
      </c>
      <c r="D23" s="158">
        <v>22.968761676</v>
      </c>
      <c r="E23" s="158">
        <v>1711.1758117427694</v>
      </c>
      <c r="F23" s="139"/>
      <c r="G23" s="149"/>
      <c r="H23" s="139"/>
      <c r="I23" s="159">
        <v>1711.1758117427694</v>
      </c>
      <c r="J23" s="160">
        <v>0.004256744039975018</v>
      </c>
      <c r="K23" s="139">
        <v>34434</v>
      </c>
    </row>
    <row r="24" spans="1:11" ht="13.5">
      <c r="A24" s="145" t="s">
        <v>121</v>
      </c>
      <c r="B24" s="161">
        <v>247.2228897209637</v>
      </c>
      <c r="C24" s="158">
        <v>2090.611985669309</v>
      </c>
      <c r="D24" s="158">
        <v>32.1562663464</v>
      </c>
      <c r="E24" s="158">
        <v>2122.768252015709</v>
      </c>
      <c r="F24" s="139"/>
      <c r="G24" s="149"/>
      <c r="H24" s="139"/>
      <c r="I24" s="159">
        <v>2122.768252015709</v>
      </c>
      <c r="J24" s="160">
        <v>0.008586455139375006</v>
      </c>
      <c r="K24" s="139">
        <v>19708</v>
      </c>
    </row>
    <row r="25" spans="1:11" ht="13.5">
      <c r="A25" s="145" t="s">
        <v>123</v>
      </c>
      <c r="B25" s="161">
        <v>690.8919444269471</v>
      </c>
      <c r="C25" s="158">
        <v>2481.181483428534</v>
      </c>
      <c r="D25" s="158">
        <v>155.03914131300002</v>
      </c>
      <c r="E25" s="158">
        <v>2636.2206247415343</v>
      </c>
      <c r="F25" s="139"/>
      <c r="G25" s="149"/>
      <c r="H25" s="139"/>
      <c r="I25" s="159">
        <v>2636.2206247415343</v>
      </c>
      <c r="J25" s="160">
        <v>0.0038156771778951903</v>
      </c>
      <c r="K25" s="139">
        <v>41662</v>
      </c>
    </row>
    <row r="26" spans="1:11" ht="13.5">
      <c r="A26" s="145" t="s">
        <v>125</v>
      </c>
      <c r="B26" s="161">
        <v>295.9179312219936</v>
      </c>
      <c r="C26" s="158">
        <v>1315.331540920219</v>
      </c>
      <c r="D26" s="158">
        <v>40.195332932999996</v>
      </c>
      <c r="E26" s="158">
        <v>1355.5268738532188</v>
      </c>
      <c r="F26" s="139"/>
      <c r="G26" s="149"/>
      <c r="H26" s="139"/>
      <c r="I26" s="159">
        <v>1355.5268738532188</v>
      </c>
      <c r="J26" s="160">
        <v>0.004580752738624416</v>
      </c>
      <c r="K26" s="139">
        <v>22309</v>
      </c>
    </row>
    <row r="27" spans="1:11" ht="13.5">
      <c r="A27" s="145" t="s">
        <v>126</v>
      </c>
      <c r="B27" s="161">
        <v>231.84330659062678</v>
      </c>
      <c r="C27" s="158">
        <v>1471.6776903302193</v>
      </c>
      <c r="D27" s="158">
        <v>176.8594649052</v>
      </c>
      <c r="E27" s="158">
        <v>1648.5371552354193</v>
      </c>
      <c r="F27" s="139"/>
      <c r="G27" s="149"/>
      <c r="H27" s="139"/>
      <c r="I27" s="159">
        <v>1648.5371552354193</v>
      </c>
      <c r="J27" s="160">
        <v>0.007110566095170022</v>
      </c>
      <c r="K27" s="139">
        <v>16080</v>
      </c>
    </row>
    <row r="28" spans="1:11" ht="13.5">
      <c r="A28" s="145" t="s">
        <v>127</v>
      </c>
      <c r="B28" s="161">
        <v>270.9102493329568</v>
      </c>
      <c r="C28" s="158">
        <v>3968.6003019471314</v>
      </c>
      <c r="D28" s="158">
        <v>126.328189218</v>
      </c>
      <c r="E28" s="158">
        <v>4094.928491165131</v>
      </c>
      <c r="F28" s="139"/>
      <c r="G28" s="149"/>
      <c r="H28" s="159">
        <v>171.696</v>
      </c>
      <c r="I28" s="159">
        <v>4266.624491165131</v>
      </c>
      <c r="J28" s="160">
        <v>0.01574921768988268</v>
      </c>
      <c r="K28" s="139">
        <v>23578</v>
      </c>
    </row>
    <row r="29" spans="1:11" ht="13.5">
      <c r="A29" s="145" t="s">
        <v>252</v>
      </c>
      <c r="B29" s="161">
        <v>730.2199355968212</v>
      </c>
      <c r="C29" s="158">
        <v>2402.5941657827966</v>
      </c>
      <c r="D29" s="158">
        <v>42.4922091006</v>
      </c>
      <c r="E29" s="158">
        <v>2445.0863748833967</v>
      </c>
      <c r="F29" s="139"/>
      <c r="G29" s="149"/>
      <c r="H29" s="139"/>
      <c r="I29" s="159">
        <v>2445.0863748833967</v>
      </c>
      <c r="J29" s="160">
        <v>0.0033484245714066763</v>
      </c>
      <c r="K29" s="139">
        <v>56773</v>
      </c>
    </row>
    <row r="30" spans="1:11" ht="13.5">
      <c r="A30" s="150"/>
      <c r="B30" s="162"/>
      <c r="C30" s="163"/>
      <c r="D30" s="163"/>
      <c r="E30" s="163"/>
      <c r="F30" s="154"/>
      <c r="G30" s="164"/>
      <c r="H30" s="154"/>
      <c r="I30" s="165"/>
      <c r="J30" s="166"/>
      <c r="K30" s="154"/>
    </row>
    <row r="31" ht="13.5">
      <c r="A31" s="135" t="s">
        <v>609</v>
      </c>
    </row>
    <row r="32" ht="13.5">
      <c r="A32" s="2" t="s">
        <v>608</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34"/>
  <sheetViews>
    <sheetView zoomScalePageLayoutView="0" workbookViewId="0" topLeftCell="A1">
      <selection activeCell="E37" sqref="E37"/>
    </sheetView>
  </sheetViews>
  <sheetFormatPr defaultColWidth="9.00390625" defaultRowHeight="13.5"/>
  <cols>
    <col min="2" max="2" width="70.625" style="0" customWidth="1"/>
    <col min="3" max="3" width="2.625" style="0" customWidth="1"/>
    <col min="4" max="4" width="10.625" style="0" customWidth="1"/>
    <col min="5" max="5" width="33.625" style="0" customWidth="1"/>
  </cols>
  <sheetData>
    <row r="1" spans="1:2" ht="14.25">
      <c r="A1" s="83" t="s">
        <v>292</v>
      </c>
      <c r="B1" s="77"/>
    </row>
    <row r="2" spans="1:2" ht="13.5">
      <c r="A2" s="77"/>
      <c r="B2" s="77"/>
    </row>
    <row r="3" spans="1:5" ht="13.5">
      <c r="A3" s="82"/>
      <c r="B3" s="79" t="s">
        <v>291</v>
      </c>
      <c r="D3" s="6"/>
      <c r="E3" s="79" t="s">
        <v>291</v>
      </c>
    </row>
    <row r="4" spans="1:5" ht="24">
      <c r="A4" s="64" t="s">
        <v>290</v>
      </c>
      <c r="B4" s="79" t="s">
        <v>289</v>
      </c>
      <c r="D4" s="64" t="s">
        <v>83</v>
      </c>
      <c r="E4" s="79" t="s">
        <v>288</v>
      </c>
    </row>
    <row r="5" spans="1:5" ht="13.5">
      <c r="A5" s="64" t="s">
        <v>287</v>
      </c>
      <c r="B5" s="79" t="s">
        <v>286</v>
      </c>
      <c r="D5" s="64" t="s">
        <v>84</v>
      </c>
      <c r="E5" s="79" t="s">
        <v>285</v>
      </c>
    </row>
    <row r="6" spans="1:5" ht="24">
      <c r="A6" s="64" t="s">
        <v>85</v>
      </c>
      <c r="B6" s="79" t="s">
        <v>273</v>
      </c>
      <c r="D6" s="81" t="s">
        <v>86</v>
      </c>
      <c r="E6" s="79" t="s">
        <v>284</v>
      </c>
    </row>
    <row r="7" spans="1:5" ht="13.5">
      <c r="A7" s="64" t="s">
        <v>87</v>
      </c>
      <c r="B7" s="79" t="s">
        <v>283</v>
      </c>
      <c r="C7" s="80"/>
      <c r="D7" s="64" t="s">
        <v>88</v>
      </c>
      <c r="E7" s="79" t="s">
        <v>282</v>
      </c>
    </row>
    <row r="8" spans="1:5" ht="13.5">
      <c r="A8" s="64" t="s">
        <v>89</v>
      </c>
      <c r="B8" s="79" t="s">
        <v>281</v>
      </c>
      <c r="C8" s="80"/>
      <c r="D8" s="64" t="s">
        <v>90</v>
      </c>
      <c r="E8" s="79" t="s">
        <v>280</v>
      </c>
    </row>
    <row r="9" spans="1:5" ht="13.5">
      <c r="A9" s="64" t="s">
        <v>91</v>
      </c>
      <c r="B9" s="6" t="s">
        <v>279</v>
      </c>
      <c r="C9" s="80"/>
      <c r="D9" s="64" t="s">
        <v>92</v>
      </c>
      <c r="E9" s="79" t="s">
        <v>278</v>
      </c>
    </row>
    <row r="10" spans="1:5" ht="13.5">
      <c r="A10" s="64" t="s">
        <v>93</v>
      </c>
      <c r="B10" s="79" t="s">
        <v>277</v>
      </c>
      <c r="C10" s="80"/>
      <c r="D10" s="64" t="s">
        <v>94</v>
      </c>
      <c r="E10" s="79" t="s">
        <v>276</v>
      </c>
    </row>
    <row r="11" spans="1:5" ht="13.5">
      <c r="A11" s="64" t="s">
        <v>95</v>
      </c>
      <c r="B11" s="79" t="s">
        <v>275</v>
      </c>
      <c r="C11" s="80"/>
      <c r="D11" s="64" t="s">
        <v>96</v>
      </c>
      <c r="E11" s="79" t="s">
        <v>274</v>
      </c>
    </row>
    <row r="12" spans="1:5" ht="13.5">
      <c r="A12" s="64" t="s">
        <v>97</v>
      </c>
      <c r="B12" s="79" t="s">
        <v>273</v>
      </c>
      <c r="C12" s="80"/>
      <c r="D12" s="64" t="s">
        <v>98</v>
      </c>
      <c r="E12" s="79" t="s">
        <v>272</v>
      </c>
    </row>
    <row r="13" spans="1:5" ht="13.5">
      <c r="A13" s="64" t="s">
        <v>99</v>
      </c>
      <c r="B13" s="79" t="s">
        <v>271</v>
      </c>
      <c r="C13" s="80"/>
      <c r="D13" s="64" t="s">
        <v>100</v>
      </c>
      <c r="E13" s="79" t="s">
        <v>268</v>
      </c>
    </row>
    <row r="14" spans="1:5" ht="13.5">
      <c r="A14" s="64" t="s">
        <v>101</v>
      </c>
      <c r="B14" s="79" t="s">
        <v>270</v>
      </c>
      <c r="C14" s="80"/>
      <c r="D14" s="64" t="s">
        <v>102</v>
      </c>
      <c r="E14" s="79" t="s">
        <v>269</v>
      </c>
    </row>
    <row r="15" spans="1:5" ht="13.5">
      <c r="A15" s="64" t="s">
        <v>103</v>
      </c>
      <c r="B15" s="79" t="s">
        <v>268</v>
      </c>
      <c r="C15" s="80"/>
      <c r="D15" s="64" t="s">
        <v>104</v>
      </c>
      <c r="E15" s="79" t="s">
        <v>267</v>
      </c>
    </row>
    <row r="16" spans="1:5" ht="13.5">
      <c r="A16" s="64" t="s">
        <v>105</v>
      </c>
      <c r="B16" s="79"/>
      <c r="C16" s="80"/>
      <c r="D16" s="64" t="s">
        <v>106</v>
      </c>
      <c r="E16" s="79" t="s">
        <v>266</v>
      </c>
    </row>
    <row r="17" spans="1:5" ht="13.5">
      <c r="A17" s="64" t="s">
        <v>107</v>
      </c>
      <c r="B17" s="79"/>
      <c r="C17" s="80"/>
      <c r="D17" s="64" t="s">
        <v>108</v>
      </c>
      <c r="E17" s="79"/>
    </row>
    <row r="18" spans="1:5" ht="13.5">
      <c r="A18" s="64" t="s">
        <v>109</v>
      </c>
      <c r="B18" s="79" t="s">
        <v>265</v>
      </c>
      <c r="C18" s="80"/>
      <c r="D18" s="64" t="s">
        <v>110</v>
      </c>
      <c r="E18" s="79"/>
    </row>
    <row r="19" spans="1:5" ht="13.5">
      <c r="A19" s="64" t="s">
        <v>111</v>
      </c>
      <c r="B19" s="79" t="s">
        <v>264</v>
      </c>
      <c r="C19" s="80"/>
      <c r="D19" s="64" t="s">
        <v>112</v>
      </c>
      <c r="E19" s="79" t="s">
        <v>263</v>
      </c>
    </row>
    <row r="20" spans="1:5" ht="24">
      <c r="A20" s="64" t="s">
        <v>113</v>
      </c>
      <c r="B20" s="79" t="s">
        <v>262</v>
      </c>
      <c r="C20" s="80"/>
      <c r="D20" s="64" t="s">
        <v>114</v>
      </c>
      <c r="E20" s="79"/>
    </row>
    <row r="21" spans="1:5" ht="13.5">
      <c r="A21" s="64" t="s">
        <v>115</v>
      </c>
      <c r="B21" s="79" t="s">
        <v>261</v>
      </c>
      <c r="C21" s="80"/>
      <c r="D21" s="64" t="s">
        <v>116</v>
      </c>
      <c r="E21" s="79"/>
    </row>
    <row r="22" spans="1:5" ht="23.25" customHeight="1">
      <c r="A22" s="64" t="s">
        <v>117</v>
      </c>
      <c r="B22" s="79" t="s">
        <v>260</v>
      </c>
      <c r="C22" s="80"/>
      <c r="D22" s="64" t="s">
        <v>82</v>
      </c>
      <c r="E22" s="79" t="s">
        <v>259</v>
      </c>
    </row>
    <row r="23" spans="1:5" ht="23.25" customHeight="1">
      <c r="A23" s="64" t="s">
        <v>118</v>
      </c>
      <c r="B23" s="79" t="s">
        <v>258</v>
      </c>
      <c r="C23" s="80"/>
      <c r="D23" s="64" t="s">
        <v>119</v>
      </c>
      <c r="E23" s="79"/>
    </row>
    <row r="24" spans="1:5" ht="13.5">
      <c r="A24" s="64" t="s">
        <v>120</v>
      </c>
      <c r="B24" s="79" t="s">
        <v>257</v>
      </c>
      <c r="C24" s="80"/>
      <c r="D24" s="64" t="s">
        <v>121</v>
      </c>
      <c r="E24" s="79"/>
    </row>
    <row r="25" spans="1:5" ht="13.5">
      <c r="A25" s="64" t="s">
        <v>122</v>
      </c>
      <c r="B25" s="79" t="s">
        <v>256</v>
      </c>
      <c r="C25" s="80"/>
      <c r="D25" s="64" t="s">
        <v>123</v>
      </c>
      <c r="E25" s="79"/>
    </row>
    <row r="26" spans="1:5" ht="13.5">
      <c r="A26" s="64" t="s">
        <v>124</v>
      </c>
      <c r="B26" s="79"/>
      <c r="C26" s="80"/>
      <c r="D26" s="64" t="s">
        <v>125</v>
      </c>
      <c r="E26" s="79"/>
    </row>
    <row r="27" spans="3:5" ht="13.5">
      <c r="C27" s="80"/>
      <c r="D27" s="64" t="s">
        <v>126</v>
      </c>
      <c r="E27" s="79"/>
    </row>
    <row r="28" spans="1:5" ht="13.5">
      <c r="A28" s="78" t="s">
        <v>255</v>
      </c>
      <c r="D28" s="64" t="s">
        <v>127</v>
      </c>
      <c r="E28" s="6" t="s">
        <v>254</v>
      </c>
    </row>
    <row r="29" spans="1:5" ht="13.5">
      <c r="A29" s="78" t="s">
        <v>253</v>
      </c>
      <c r="D29" s="64" t="s">
        <v>252</v>
      </c>
      <c r="E29" s="6" t="s">
        <v>251</v>
      </c>
    </row>
    <row r="30" ht="13.5">
      <c r="A30" s="78" t="s">
        <v>250</v>
      </c>
    </row>
    <row r="31" ht="13.5">
      <c r="D31" s="77"/>
    </row>
    <row r="32" ht="13.5">
      <c r="D32" s="77"/>
    </row>
    <row r="33" ht="13.5">
      <c r="D33" s="77"/>
    </row>
    <row r="34" ht="13.5">
      <c r="D34" s="77"/>
    </row>
  </sheetData>
  <sheetProtection/>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31"/>
  <sheetViews>
    <sheetView zoomScalePageLayoutView="0" workbookViewId="0" topLeftCell="A15">
      <pane xSplit="1" topLeftCell="C1" activePane="topRight" state="frozen"/>
      <selection pane="topLeft" activeCell="J44" sqref="J44"/>
      <selection pane="topRight" activeCell="J44" sqref="J44"/>
    </sheetView>
  </sheetViews>
  <sheetFormatPr defaultColWidth="9.00390625" defaultRowHeight="13.5"/>
  <cols>
    <col min="1" max="1" width="9.00390625" style="84" customWidth="1"/>
    <col min="2" max="2" width="19.375" style="84" customWidth="1"/>
    <col min="3" max="3" width="7.625" style="84" customWidth="1"/>
    <col min="4" max="4" width="37.50390625" style="84" customWidth="1"/>
    <col min="5" max="5" width="9.125" style="84" bestFit="1" customWidth="1"/>
    <col min="6" max="6" width="11.125" style="84" customWidth="1"/>
    <col min="7" max="7" width="34.00390625" style="84" customWidth="1"/>
    <col min="8" max="9" width="9.125" style="84" bestFit="1" customWidth="1"/>
    <col min="10" max="10" width="9.25390625" style="84" bestFit="1" customWidth="1"/>
    <col min="11" max="16384" width="9.00390625" style="84" customWidth="1"/>
  </cols>
  <sheetData>
    <row r="1" spans="1:10" ht="17.25">
      <c r="A1" s="204" t="s">
        <v>318</v>
      </c>
      <c r="B1" s="204"/>
      <c r="C1" s="204"/>
      <c r="D1" s="204"/>
      <c r="E1" s="123"/>
      <c r="F1" s="123"/>
      <c r="G1" s="122"/>
      <c r="H1" s="124"/>
      <c r="I1" s="124"/>
      <c r="J1" s="124"/>
    </row>
    <row r="2" spans="1:10" ht="6" customHeight="1">
      <c r="A2" s="121"/>
      <c r="B2" s="122"/>
      <c r="C2" s="122"/>
      <c r="D2" s="122"/>
      <c r="E2" s="123"/>
      <c r="F2" s="123"/>
      <c r="G2" s="122"/>
      <c r="H2" s="211" t="s">
        <v>552</v>
      </c>
      <c r="I2" s="212"/>
      <c r="J2" s="212"/>
    </row>
    <row r="3" spans="1:10" s="85" customFormat="1" ht="13.5" customHeight="1">
      <c r="A3" s="207"/>
      <c r="B3" s="213" t="s">
        <v>317</v>
      </c>
      <c r="C3" s="213"/>
      <c r="D3" s="213" t="s">
        <v>316</v>
      </c>
      <c r="E3" s="213"/>
      <c r="F3" s="213"/>
      <c r="G3" s="213" t="s">
        <v>315</v>
      </c>
      <c r="H3" s="213"/>
      <c r="I3" s="213"/>
      <c r="J3" s="213"/>
    </row>
    <row r="4" spans="1:10" s="90" customFormat="1" ht="12">
      <c r="A4" s="208"/>
      <c r="B4" s="213" t="s">
        <v>313</v>
      </c>
      <c r="C4" s="213" t="s">
        <v>314</v>
      </c>
      <c r="D4" s="213" t="s">
        <v>313</v>
      </c>
      <c r="E4" s="213" t="s">
        <v>312</v>
      </c>
      <c r="F4" s="213" t="s">
        <v>311</v>
      </c>
      <c r="G4" s="213" t="s">
        <v>562</v>
      </c>
      <c r="H4" s="213" t="s">
        <v>309</v>
      </c>
      <c r="I4" s="213"/>
      <c r="J4" s="213"/>
    </row>
    <row r="5" spans="1:10" s="90" customFormat="1" ht="12">
      <c r="A5" s="209"/>
      <c r="B5" s="213"/>
      <c r="C5" s="213"/>
      <c r="D5" s="213"/>
      <c r="E5" s="213"/>
      <c r="F5" s="213"/>
      <c r="G5" s="213"/>
      <c r="H5" s="91" t="s">
        <v>308</v>
      </c>
      <c r="I5" s="91" t="s">
        <v>525</v>
      </c>
      <c r="J5" s="91" t="s">
        <v>307</v>
      </c>
    </row>
    <row r="6" spans="1:10" s="85" customFormat="1" ht="12" customHeight="1">
      <c r="A6" s="125" t="s">
        <v>306</v>
      </c>
      <c r="B6" s="86" t="s">
        <v>305</v>
      </c>
      <c r="C6" s="86">
        <v>3</v>
      </c>
      <c r="D6" s="86"/>
      <c r="E6" s="87"/>
      <c r="F6" s="87"/>
      <c r="G6" s="86"/>
      <c r="H6" s="86"/>
      <c r="I6" s="86"/>
      <c r="J6" s="86"/>
    </row>
    <row r="7" spans="1:10" s="85" customFormat="1" ht="12">
      <c r="A7" s="125" t="s">
        <v>553</v>
      </c>
      <c r="B7" s="86" t="s">
        <v>304</v>
      </c>
      <c r="C7" s="86">
        <v>8</v>
      </c>
      <c r="D7" s="86"/>
      <c r="E7" s="87"/>
      <c r="F7" s="87"/>
      <c r="G7" s="86"/>
      <c r="H7" s="86"/>
      <c r="I7" s="86"/>
      <c r="J7" s="86"/>
    </row>
    <row r="8" spans="1:10" s="85" customFormat="1" ht="24">
      <c r="A8" s="125" t="s">
        <v>85</v>
      </c>
      <c r="B8" s="86" t="s">
        <v>497</v>
      </c>
      <c r="C8" s="86">
        <v>645</v>
      </c>
      <c r="D8" s="86" t="s">
        <v>512</v>
      </c>
      <c r="E8" s="87">
        <v>26</v>
      </c>
      <c r="F8" s="87">
        <v>108186</v>
      </c>
      <c r="G8" s="86" t="s">
        <v>554</v>
      </c>
      <c r="H8" s="86">
        <v>15</v>
      </c>
      <c r="I8" s="86">
        <v>1179</v>
      </c>
      <c r="J8" s="86"/>
    </row>
    <row r="9" spans="1:10" s="85" customFormat="1" ht="24">
      <c r="A9" s="125" t="s">
        <v>87</v>
      </c>
      <c r="B9" s="86" t="s">
        <v>532</v>
      </c>
      <c r="C9" s="86">
        <v>1066</v>
      </c>
      <c r="D9" s="86" t="s">
        <v>513</v>
      </c>
      <c r="E9" s="87">
        <v>36</v>
      </c>
      <c r="F9" s="87">
        <v>87962</v>
      </c>
      <c r="G9" s="86" t="s">
        <v>555</v>
      </c>
      <c r="H9" s="86">
        <v>43</v>
      </c>
      <c r="I9" s="86">
        <v>1167</v>
      </c>
      <c r="J9" s="86"/>
    </row>
    <row r="10" spans="1:10" s="85" customFormat="1" ht="12" customHeight="1">
      <c r="A10" s="125" t="s">
        <v>89</v>
      </c>
      <c r="B10" s="86" t="s">
        <v>533</v>
      </c>
      <c r="C10" s="86">
        <v>708</v>
      </c>
      <c r="D10" s="86" t="s">
        <v>514</v>
      </c>
      <c r="E10" s="87">
        <v>28</v>
      </c>
      <c r="F10" s="87">
        <v>113090</v>
      </c>
      <c r="G10" s="86"/>
      <c r="H10" s="86"/>
      <c r="I10" s="86"/>
      <c r="J10" s="86"/>
    </row>
    <row r="11" spans="1:10" s="85" customFormat="1" ht="24">
      <c r="A11" s="125" t="s">
        <v>91</v>
      </c>
      <c r="B11" s="89" t="s">
        <v>499</v>
      </c>
      <c r="C11" s="86">
        <v>285</v>
      </c>
      <c r="D11" s="86" t="s">
        <v>515</v>
      </c>
      <c r="E11" s="87">
        <v>4</v>
      </c>
      <c r="F11" s="87">
        <v>2907</v>
      </c>
      <c r="G11" s="86"/>
      <c r="H11" s="86"/>
      <c r="I11" s="86"/>
      <c r="J11" s="86"/>
    </row>
    <row r="12" spans="1:10" s="85" customFormat="1" ht="12" customHeight="1">
      <c r="A12" s="210" t="s">
        <v>93</v>
      </c>
      <c r="B12" s="86" t="s">
        <v>534</v>
      </c>
      <c r="C12" s="86">
        <v>69</v>
      </c>
      <c r="D12" s="86"/>
      <c r="E12" s="87"/>
      <c r="F12" s="87"/>
      <c r="G12" s="205" t="s">
        <v>584</v>
      </c>
      <c r="H12" s="147"/>
      <c r="I12" s="147" t="s">
        <v>559</v>
      </c>
      <c r="J12" s="147"/>
    </row>
    <row r="13" spans="1:10" s="85" customFormat="1" ht="36">
      <c r="A13" s="209"/>
      <c r="B13" s="86" t="s">
        <v>498</v>
      </c>
      <c r="C13" s="86">
        <v>142</v>
      </c>
      <c r="D13" s="86"/>
      <c r="E13" s="87"/>
      <c r="F13" s="87"/>
      <c r="G13" s="206"/>
      <c r="H13" s="148"/>
      <c r="I13" s="148"/>
      <c r="J13" s="148"/>
    </row>
    <row r="14" spans="1:10" s="85" customFormat="1" ht="24">
      <c r="A14" s="125" t="s">
        <v>95</v>
      </c>
      <c r="B14" s="86" t="s">
        <v>535</v>
      </c>
      <c r="C14" s="86">
        <v>177</v>
      </c>
      <c r="D14" s="86" t="s">
        <v>303</v>
      </c>
      <c r="E14" s="87">
        <v>2</v>
      </c>
      <c r="F14" s="87">
        <v>4972</v>
      </c>
      <c r="G14" s="86"/>
      <c r="H14" s="86"/>
      <c r="I14" s="86"/>
      <c r="J14" s="86"/>
    </row>
    <row r="15" spans="1:10" s="85" customFormat="1" ht="24">
      <c r="A15" s="125" t="s">
        <v>97</v>
      </c>
      <c r="B15" s="86" t="s">
        <v>301</v>
      </c>
      <c r="C15" s="86">
        <v>282</v>
      </c>
      <c r="D15" s="86" t="s">
        <v>300</v>
      </c>
      <c r="E15" s="87">
        <v>14</v>
      </c>
      <c r="F15" s="87">
        <v>44960</v>
      </c>
      <c r="G15" s="86" t="s">
        <v>556</v>
      </c>
      <c r="H15" s="87" t="s">
        <v>560</v>
      </c>
      <c r="J15" s="86"/>
    </row>
    <row r="16" spans="1:10" s="85" customFormat="1" ht="28.5" customHeight="1">
      <c r="A16" s="125" t="s">
        <v>99</v>
      </c>
      <c r="B16" s="96" t="s">
        <v>302</v>
      </c>
      <c r="C16" s="96">
        <v>563</v>
      </c>
      <c r="D16" s="96" t="s">
        <v>516</v>
      </c>
      <c r="E16" s="87">
        <v>26</v>
      </c>
      <c r="F16" s="87">
        <v>85746</v>
      </c>
      <c r="G16" s="88" t="s">
        <v>557</v>
      </c>
      <c r="H16" s="86">
        <v>67</v>
      </c>
      <c r="I16" s="86">
        <v>2645</v>
      </c>
      <c r="J16" s="86"/>
    </row>
    <row r="17" spans="1:10" s="85" customFormat="1" ht="24">
      <c r="A17" s="125" t="s">
        <v>101</v>
      </c>
      <c r="B17" s="86" t="s">
        <v>500</v>
      </c>
      <c r="C17" s="86">
        <v>1033</v>
      </c>
      <c r="D17" s="96" t="s">
        <v>517</v>
      </c>
      <c r="E17" s="87">
        <v>72</v>
      </c>
      <c r="F17" s="87">
        <v>96236</v>
      </c>
      <c r="G17" s="86"/>
      <c r="H17" s="86"/>
      <c r="I17" s="86"/>
      <c r="J17" s="86"/>
    </row>
    <row r="18" spans="1:10" s="85" customFormat="1" ht="24">
      <c r="A18" s="125" t="s">
        <v>103</v>
      </c>
      <c r="B18" s="86" t="s">
        <v>301</v>
      </c>
      <c r="C18" s="86">
        <v>1790</v>
      </c>
      <c r="D18" s="86" t="s">
        <v>300</v>
      </c>
      <c r="E18" s="87">
        <v>91</v>
      </c>
      <c r="F18" s="87">
        <v>276656</v>
      </c>
      <c r="G18" s="86" t="s">
        <v>558</v>
      </c>
      <c r="H18" s="86">
        <v>20</v>
      </c>
      <c r="I18" s="86">
        <v>3515</v>
      </c>
      <c r="J18" s="86"/>
    </row>
    <row r="19" spans="1:10" s="85" customFormat="1" ht="25.5" customHeight="1">
      <c r="A19" s="125" t="s">
        <v>105</v>
      </c>
      <c r="B19" s="86" t="s">
        <v>501</v>
      </c>
      <c r="C19" s="86">
        <v>630</v>
      </c>
      <c r="D19" s="86" t="s">
        <v>518</v>
      </c>
      <c r="E19" s="87">
        <v>20</v>
      </c>
      <c r="F19" s="87">
        <v>93215</v>
      </c>
      <c r="G19" s="86" t="s">
        <v>561</v>
      </c>
      <c r="H19" s="86">
        <v>1</v>
      </c>
      <c r="I19" s="86">
        <v>33</v>
      </c>
      <c r="J19" s="86"/>
    </row>
    <row r="20" spans="1:10" s="85" customFormat="1" ht="12.75" customHeight="1">
      <c r="A20" s="125" t="s">
        <v>107</v>
      </c>
      <c r="B20" s="86" t="s">
        <v>299</v>
      </c>
      <c r="C20" s="86">
        <v>336</v>
      </c>
      <c r="D20" s="86" t="s">
        <v>519</v>
      </c>
      <c r="E20" s="87">
        <v>37</v>
      </c>
      <c r="F20" s="87">
        <v>94622</v>
      </c>
      <c r="G20" s="88" t="s">
        <v>563</v>
      </c>
      <c r="H20" s="86">
        <v>71</v>
      </c>
      <c r="I20" s="86">
        <v>1978</v>
      </c>
      <c r="J20" s="86"/>
    </row>
    <row r="21" spans="1:10" s="85" customFormat="1" ht="24">
      <c r="A21" s="125" t="s">
        <v>109</v>
      </c>
      <c r="B21" s="86" t="s">
        <v>298</v>
      </c>
      <c r="C21" s="86">
        <v>1764</v>
      </c>
      <c r="D21" s="88" t="s">
        <v>520</v>
      </c>
      <c r="E21" s="87">
        <v>117</v>
      </c>
      <c r="F21" s="87">
        <v>466324</v>
      </c>
      <c r="G21" s="88" t="s">
        <v>564</v>
      </c>
      <c r="H21" s="86">
        <v>166</v>
      </c>
      <c r="I21" s="86">
        <v>6630</v>
      </c>
      <c r="J21" s="86"/>
    </row>
    <row r="22" spans="1:10" s="85" customFormat="1" ht="24">
      <c r="A22" s="125" t="s">
        <v>111</v>
      </c>
      <c r="B22" s="86" t="s">
        <v>502</v>
      </c>
      <c r="C22" s="86">
        <v>364</v>
      </c>
      <c r="D22" s="86" t="s">
        <v>521</v>
      </c>
      <c r="E22" s="87">
        <v>21</v>
      </c>
      <c r="F22" s="87">
        <v>52734</v>
      </c>
      <c r="G22" s="86" t="s">
        <v>565</v>
      </c>
      <c r="H22" s="86">
        <v>33</v>
      </c>
      <c r="I22" s="86">
        <v>848</v>
      </c>
      <c r="J22" s="86"/>
    </row>
    <row r="23" spans="1:10" s="85" customFormat="1" ht="24">
      <c r="A23" s="125" t="s">
        <v>113</v>
      </c>
      <c r="B23" s="86" t="s">
        <v>503</v>
      </c>
      <c r="C23" s="86">
        <v>393</v>
      </c>
      <c r="D23" s="88" t="s">
        <v>297</v>
      </c>
      <c r="E23" s="87">
        <v>15</v>
      </c>
      <c r="F23" s="87">
        <v>17323</v>
      </c>
      <c r="G23" s="86" t="s">
        <v>566</v>
      </c>
      <c r="H23" s="86">
        <v>32</v>
      </c>
      <c r="I23" s="86">
        <v>1773</v>
      </c>
      <c r="J23" s="86"/>
    </row>
    <row r="24" spans="1:10" s="85" customFormat="1" ht="24">
      <c r="A24" s="125" t="s">
        <v>115</v>
      </c>
      <c r="B24" s="86" t="s">
        <v>503</v>
      </c>
      <c r="C24" s="86">
        <v>215</v>
      </c>
      <c r="D24" s="86" t="s">
        <v>522</v>
      </c>
      <c r="E24" s="87">
        <v>2</v>
      </c>
      <c r="F24" s="87">
        <v>4800</v>
      </c>
      <c r="G24" s="86" t="s">
        <v>567</v>
      </c>
      <c r="H24" s="86">
        <v>6</v>
      </c>
      <c r="I24" s="86">
        <v>185</v>
      </c>
      <c r="J24" s="86"/>
    </row>
    <row r="25" spans="1:10" s="85" customFormat="1" ht="24">
      <c r="A25" s="125" t="s">
        <v>117</v>
      </c>
      <c r="B25" s="86" t="s">
        <v>536</v>
      </c>
      <c r="C25" s="86">
        <v>1633</v>
      </c>
      <c r="D25" s="86" t="s">
        <v>296</v>
      </c>
      <c r="E25" s="87">
        <v>34</v>
      </c>
      <c r="F25" s="87">
        <v>40299</v>
      </c>
      <c r="G25" s="88" t="s">
        <v>568</v>
      </c>
      <c r="H25" s="86"/>
      <c r="I25" s="86">
        <v>3539</v>
      </c>
      <c r="J25" s="86"/>
    </row>
    <row r="26" spans="1:10" s="85" customFormat="1" ht="12" customHeight="1">
      <c r="A26" s="125" t="s">
        <v>118</v>
      </c>
      <c r="B26" s="86" t="s">
        <v>295</v>
      </c>
      <c r="C26" s="86">
        <v>1365</v>
      </c>
      <c r="D26" s="86" t="s">
        <v>294</v>
      </c>
      <c r="E26" s="87">
        <v>76</v>
      </c>
      <c r="F26" s="87">
        <v>207921</v>
      </c>
      <c r="G26" s="86"/>
      <c r="H26" s="86"/>
      <c r="I26" s="86"/>
      <c r="J26" s="86"/>
    </row>
    <row r="27" spans="1:10" s="85" customFormat="1" ht="24">
      <c r="A27" s="125" t="s">
        <v>120</v>
      </c>
      <c r="B27" s="89" t="s">
        <v>504</v>
      </c>
      <c r="C27" s="86">
        <v>587</v>
      </c>
      <c r="D27" s="88" t="s">
        <v>524</v>
      </c>
      <c r="E27" s="87">
        <v>16</v>
      </c>
      <c r="F27" s="87">
        <v>34794</v>
      </c>
      <c r="G27" s="86"/>
      <c r="H27" s="86"/>
      <c r="I27" s="86"/>
      <c r="J27" s="86"/>
    </row>
    <row r="28" spans="1:10" s="85" customFormat="1" ht="24">
      <c r="A28" s="125" t="s">
        <v>122</v>
      </c>
      <c r="B28" s="86" t="s">
        <v>293</v>
      </c>
      <c r="C28" s="86">
        <v>1404</v>
      </c>
      <c r="D28" s="88" t="s">
        <v>523</v>
      </c>
      <c r="E28" s="87">
        <v>27</v>
      </c>
      <c r="F28" s="87">
        <v>38614</v>
      </c>
      <c r="G28" s="86"/>
      <c r="H28" s="86"/>
      <c r="I28" s="86"/>
      <c r="J28" s="86"/>
    </row>
    <row r="29" spans="1:10" s="85" customFormat="1" ht="36">
      <c r="A29" s="125" t="s">
        <v>124</v>
      </c>
      <c r="B29" s="86" t="s">
        <v>505</v>
      </c>
      <c r="C29" s="86">
        <v>366</v>
      </c>
      <c r="D29" s="86"/>
      <c r="E29" s="87"/>
      <c r="F29" s="87"/>
      <c r="G29" s="86"/>
      <c r="H29" s="86"/>
      <c r="I29" s="86"/>
      <c r="J29" s="86"/>
    </row>
    <row r="30" s="85" customFormat="1" ht="8.25" customHeight="1"/>
    <row r="31" s="85" customFormat="1" ht="12">
      <c r="A31" s="85" t="s">
        <v>546</v>
      </c>
    </row>
  </sheetData>
  <sheetProtection/>
  <mergeCells count="18">
    <mergeCell ref="G3:J3"/>
    <mergeCell ref="B4:B5"/>
    <mergeCell ref="C4:C5"/>
    <mergeCell ref="D4:D5"/>
    <mergeCell ref="E4:E5"/>
    <mergeCell ref="H4:J4"/>
    <mergeCell ref="F4:F5"/>
    <mergeCell ref="G4:G5"/>
    <mergeCell ref="J12:J13"/>
    <mergeCell ref="A1:D1"/>
    <mergeCell ref="G12:G13"/>
    <mergeCell ref="H12:H13"/>
    <mergeCell ref="I12:I13"/>
    <mergeCell ref="A3:A5"/>
    <mergeCell ref="A12:A13"/>
    <mergeCell ref="H2:J2"/>
    <mergeCell ref="B3:C3"/>
    <mergeCell ref="D3:F3"/>
  </mergeCells>
  <printOptions/>
  <pageMargins left="0.7" right="0.7" top="0.75" bottom="0.75" header="0.3" footer="0.3"/>
  <pageSetup horizontalDpi="600" verticalDpi="600" orientation="landscape" paperSize="9" scale="86" r:id="rId1"/>
</worksheet>
</file>

<file path=xl/worksheets/sheet13.xml><?xml version="1.0" encoding="utf-8"?>
<worksheet xmlns="http://schemas.openxmlformats.org/spreadsheetml/2006/main" xmlns:r="http://schemas.openxmlformats.org/officeDocument/2006/relationships">
  <dimension ref="A1:J35"/>
  <sheetViews>
    <sheetView zoomScalePageLayoutView="0" workbookViewId="0" topLeftCell="A13">
      <pane xSplit="1" topLeftCell="C1" activePane="topRight" state="frozen"/>
      <selection pane="topLeft" activeCell="J44" sqref="J44"/>
      <selection pane="topRight" activeCell="J44" sqref="J44"/>
    </sheetView>
  </sheetViews>
  <sheetFormatPr defaultColWidth="9.00390625" defaultRowHeight="13.5"/>
  <cols>
    <col min="1" max="1" width="11.875" style="85" customWidth="1"/>
    <col min="2" max="2" width="31.125" style="92" customWidth="1"/>
    <col min="3" max="3" width="9.00390625" style="85" customWidth="1"/>
    <col min="4" max="4" width="30.625" style="85" customWidth="1"/>
    <col min="5" max="6" width="9.00390625" style="85" customWidth="1"/>
    <col min="7" max="7" width="29.125" style="85" customWidth="1"/>
    <col min="8" max="8" width="9.25390625" style="85" bestFit="1" customWidth="1"/>
    <col min="9" max="16384" width="9.00390625" style="85" customWidth="1"/>
  </cols>
  <sheetData>
    <row r="1" spans="1:10" ht="17.25">
      <c r="A1" s="174" t="s">
        <v>348</v>
      </c>
      <c r="B1" s="173"/>
      <c r="C1" s="173"/>
      <c r="D1" s="92"/>
      <c r="E1" s="97"/>
      <c r="F1" s="97"/>
      <c r="G1" s="92"/>
      <c r="H1" s="98"/>
      <c r="I1" s="98"/>
      <c r="J1" s="98"/>
    </row>
    <row r="2" spans="1:10" ht="8.25" customHeight="1">
      <c r="A2" s="129"/>
      <c r="C2" s="92"/>
      <c r="D2" s="92"/>
      <c r="E2" s="97"/>
      <c r="F2" s="97"/>
      <c r="G2" s="92"/>
      <c r="H2" s="211" t="s">
        <v>552</v>
      </c>
      <c r="I2" s="212"/>
      <c r="J2" s="212"/>
    </row>
    <row r="3" spans="1:10" ht="12">
      <c r="A3" s="218"/>
      <c r="B3" s="213" t="s">
        <v>317</v>
      </c>
      <c r="C3" s="213"/>
      <c r="D3" s="213" t="s">
        <v>316</v>
      </c>
      <c r="E3" s="213"/>
      <c r="F3" s="213"/>
      <c r="G3" s="213" t="s">
        <v>315</v>
      </c>
      <c r="H3" s="213"/>
      <c r="I3" s="213"/>
      <c r="J3" s="213"/>
    </row>
    <row r="4" spans="1:10" s="90" customFormat="1" ht="13.5" customHeight="1">
      <c r="A4" s="219"/>
      <c r="B4" s="213" t="s">
        <v>506</v>
      </c>
      <c r="C4" s="213" t="s">
        <v>314</v>
      </c>
      <c r="D4" s="213" t="s">
        <v>537</v>
      </c>
      <c r="E4" s="213" t="s">
        <v>312</v>
      </c>
      <c r="F4" s="213" t="s">
        <v>311</v>
      </c>
      <c r="G4" s="213" t="s">
        <v>310</v>
      </c>
      <c r="H4" s="213" t="s">
        <v>308</v>
      </c>
      <c r="I4" s="213" t="s">
        <v>525</v>
      </c>
      <c r="J4" s="213" t="s">
        <v>307</v>
      </c>
    </row>
    <row r="5" spans="1:10" s="90" customFormat="1" ht="12">
      <c r="A5" s="220"/>
      <c r="B5" s="213"/>
      <c r="C5" s="213"/>
      <c r="D5" s="213"/>
      <c r="E5" s="213"/>
      <c r="F5" s="213"/>
      <c r="G5" s="213"/>
      <c r="H5" s="213"/>
      <c r="I5" s="213"/>
      <c r="J5" s="213"/>
    </row>
    <row r="6" spans="1:10" ht="12">
      <c r="A6" s="214" t="s">
        <v>347</v>
      </c>
      <c r="B6" s="216" t="s">
        <v>295</v>
      </c>
      <c r="C6" s="216">
        <v>774</v>
      </c>
      <c r="D6" s="86" t="s">
        <v>346</v>
      </c>
      <c r="E6" s="87">
        <v>5</v>
      </c>
      <c r="F6" s="87">
        <v>53160</v>
      </c>
      <c r="H6" s="86"/>
      <c r="I6" s="86"/>
      <c r="J6" s="86"/>
    </row>
    <row r="7" spans="1:10" ht="12">
      <c r="A7" s="215"/>
      <c r="B7" s="217"/>
      <c r="C7" s="217"/>
      <c r="D7" s="86" t="s">
        <v>345</v>
      </c>
      <c r="E7" s="87">
        <v>39</v>
      </c>
      <c r="F7" s="87">
        <v>343547</v>
      </c>
      <c r="G7" s="86"/>
      <c r="H7" s="86"/>
      <c r="I7" s="86"/>
      <c r="J7" s="86"/>
    </row>
    <row r="8" spans="1:10" ht="12">
      <c r="A8" s="125" t="s">
        <v>344</v>
      </c>
      <c r="B8" s="86" t="s">
        <v>343</v>
      </c>
      <c r="C8" s="86">
        <v>463</v>
      </c>
      <c r="D8" s="86" t="s">
        <v>342</v>
      </c>
      <c r="E8" s="86">
        <v>12</v>
      </c>
      <c r="F8" s="86">
        <v>18318</v>
      </c>
      <c r="G8" s="86"/>
      <c r="H8" s="86"/>
      <c r="I8" s="86"/>
      <c r="J8" s="86"/>
    </row>
    <row r="9" spans="1:10" ht="24">
      <c r="A9" s="125" t="s">
        <v>341</v>
      </c>
      <c r="B9" s="86" t="s">
        <v>340</v>
      </c>
      <c r="C9" s="86">
        <v>747</v>
      </c>
      <c r="D9" s="86" t="s">
        <v>539</v>
      </c>
      <c r="E9" s="86">
        <v>3</v>
      </c>
      <c r="F9" s="86">
        <v>6861</v>
      </c>
      <c r="G9" s="86" t="s">
        <v>569</v>
      </c>
      <c r="H9" s="86">
        <v>121</v>
      </c>
      <c r="I9" s="86">
        <v>3419</v>
      </c>
      <c r="J9" s="86"/>
    </row>
    <row r="10" spans="1:10" ht="24">
      <c r="A10" s="126" t="s">
        <v>88</v>
      </c>
      <c r="B10" s="86" t="s">
        <v>322</v>
      </c>
      <c r="C10" s="95">
        <v>704</v>
      </c>
      <c r="D10" s="86" t="s">
        <v>335</v>
      </c>
      <c r="E10" s="94">
        <v>10</v>
      </c>
      <c r="F10" s="94">
        <v>9488</v>
      </c>
      <c r="G10" s="86"/>
      <c r="H10" s="86"/>
      <c r="I10" s="86"/>
      <c r="J10" s="86"/>
    </row>
    <row r="11" spans="1:10" ht="12">
      <c r="A11" s="126" t="s">
        <v>90</v>
      </c>
      <c r="B11" s="86" t="s">
        <v>339</v>
      </c>
      <c r="C11" s="95">
        <v>92</v>
      </c>
      <c r="D11" s="86"/>
      <c r="E11" s="94"/>
      <c r="F11" s="94"/>
      <c r="G11" s="95"/>
      <c r="H11" s="86"/>
      <c r="I11" s="86"/>
      <c r="J11" s="86"/>
    </row>
    <row r="12" spans="1:10" ht="24">
      <c r="A12" s="126" t="s">
        <v>92</v>
      </c>
      <c r="B12" s="86" t="s">
        <v>336</v>
      </c>
      <c r="C12" s="95">
        <v>2173</v>
      </c>
      <c r="D12" s="86" t="s">
        <v>338</v>
      </c>
      <c r="E12" s="94">
        <v>2</v>
      </c>
      <c r="F12" s="94">
        <v>829.46</v>
      </c>
      <c r="G12" s="95"/>
      <c r="H12" s="86"/>
      <c r="I12" s="86"/>
      <c r="J12" s="86"/>
    </row>
    <row r="13" spans="1:10" ht="24">
      <c r="A13" s="126" t="s">
        <v>94</v>
      </c>
      <c r="B13" s="86" t="s">
        <v>337</v>
      </c>
      <c r="C13" s="95">
        <v>115</v>
      </c>
      <c r="D13" s="120" t="s">
        <v>538</v>
      </c>
      <c r="E13" s="94">
        <v>7</v>
      </c>
      <c r="F13" s="94">
        <v>4751</v>
      </c>
      <c r="G13" s="95"/>
      <c r="H13" s="86"/>
      <c r="I13" s="86"/>
      <c r="J13" s="86"/>
    </row>
    <row r="14" spans="1:10" ht="24">
      <c r="A14" s="126" t="s">
        <v>96</v>
      </c>
      <c r="B14" s="86" t="s">
        <v>336</v>
      </c>
      <c r="C14" s="95">
        <v>4921</v>
      </c>
      <c r="D14" s="86" t="s">
        <v>335</v>
      </c>
      <c r="E14" s="94">
        <v>32</v>
      </c>
      <c r="F14" s="94">
        <v>32262</v>
      </c>
      <c r="G14" s="92" t="s">
        <v>570</v>
      </c>
      <c r="H14" s="86">
        <v>131</v>
      </c>
      <c r="I14" s="86">
        <v>14187</v>
      </c>
      <c r="J14" s="86"/>
    </row>
    <row r="15" spans="1:10" ht="12">
      <c r="A15" s="126" t="s">
        <v>98</v>
      </c>
      <c r="B15" s="86" t="s">
        <v>334</v>
      </c>
      <c r="C15" s="95">
        <v>58</v>
      </c>
      <c r="D15" s="86"/>
      <c r="E15" s="94"/>
      <c r="F15" s="94"/>
      <c r="G15" s="95"/>
      <c r="H15" s="86"/>
      <c r="I15" s="86"/>
      <c r="J15" s="86"/>
    </row>
    <row r="16" spans="1:10" ht="24">
      <c r="A16" s="126" t="s">
        <v>100</v>
      </c>
      <c r="B16" s="86" t="s">
        <v>323</v>
      </c>
      <c r="C16" s="95">
        <v>899</v>
      </c>
      <c r="D16" s="86" t="s">
        <v>333</v>
      </c>
      <c r="E16" s="94">
        <v>12</v>
      </c>
      <c r="F16" s="94">
        <v>52517</v>
      </c>
      <c r="G16" s="95" t="s">
        <v>571</v>
      </c>
      <c r="H16" s="86">
        <v>194</v>
      </c>
      <c r="I16" s="86">
        <v>4525</v>
      </c>
      <c r="J16" s="86"/>
    </row>
    <row r="17" spans="1:10" ht="24">
      <c r="A17" s="126" t="s">
        <v>102</v>
      </c>
      <c r="B17" s="86" t="s">
        <v>332</v>
      </c>
      <c r="C17" s="95">
        <v>1232</v>
      </c>
      <c r="D17" s="86" t="s">
        <v>331</v>
      </c>
      <c r="E17" s="94">
        <v>18</v>
      </c>
      <c r="F17" s="94">
        <v>47007</v>
      </c>
      <c r="G17" s="86" t="s">
        <v>572</v>
      </c>
      <c r="H17" s="86">
        <v>63</v>
      </c>
      <c r="I17" s="86">
        <v>5645</v>
      </c>
      <c r="J17" s="86"/>
    </row>
    <row r="18" spans="1:10" ht="12">
      <c r="A18" s="126" t="s">
        <v>104</v>
      </c>
      <c r="B18" s="86" t="s">
        <v>330</v>
      </c>
      <c r="C18" s="95">
        <v>150</v>
      </c>
      <c r="D18" s="86" t="s">
        <v>329</v>
      </c>
      <c r="E18" s="94">
        <v>74</v>
      </c>
      <c r="F18" s="94">
        <v>612447</v>
      </c>
      <c r="G18" s="95"/>
      <c r="H18" s="86"/>
      <c r="I18" s="86"/>
      <c r="J18" s="86"/>
    </row>
    <row r="19" spans="1:10" ht="39" customHeight="1">
      <c r="A19" s="126" t="s">
        <v>106</v>
      </c>
      <c r="B19" s="86" t="s">
        <v>328</v>
      </c>
      <c r="C19" s="87" t="s">
        <v>511</v>
      </c>
      <c r="D19" s="86" t="s">
        <v>327</v>
      </c>
      <c r="E19" s="94">
        <v>35</v>
      </c>
      <c r="F19" s="94">
        <v>113952</v>
      </c>
      <c r="G19" s="86" t="s">
        <v>573</v>
      </c>
      <c r="H19" s="86">
        <v>108</v>
      </c>
      <c r="I19" s="86">
        <v>3396</v>
      </c>
      <c r="J19" s="86"/>
    </row>
    <row r="20" spans="1:10" ht="12" customHeight="1">
      <c r="A20" s="126" t="s">
        <v>108</v>
      </c>
      <c r="B20" s="86" t="s">
        <v>526</v>
      </c>
      <c r="C20" s="95">
        <v>362</v>
      </c>
      <c r="D20" s="86" t="s">
        <v>527</v>
      </c>
      <c r="E20" s="94">
        <v>21</v>
      </c>
      <c r="F20" s="94">
        <v>28402</v>
      </c>
      <c r="G20" s="95"/>
      <c r="H20" s="86"/>
      <c r="I20" s="86"/>
      <c r="J20" s="86"/>
    </row>
    <row r="21" spans="1:10" ht="12">
      <c r="A21" s="126" t="s">
        <v>110</v>
      </c>
      <c r="B21" s="86" t="s">
        <v>322</v>
      </c>
      <c r="C21" s="95">
        <v>34</v>
      </c>
      <c r="D21" s="86" t="s">
        <v>326</v>
      </c>
      <c r="E21" s="94"/>
      <c r="F21" s="94"/>
      <c r="G21" s="95"/>
      <c r="H21" s="86"/>
      <c r="I21" s="86"/>
      <c r="J21" s="86"/>
    </row>
    <row r="22" spans="1:10" ht="36">
      <c r="A22" s="126" t="s">
        <v>112</v>
      </c>
      <c r="B22" s="86" t="s">
        <v>528</v>
      </c>
      <c r="C22" s="95">
        <v>206</v>
      </c>
      <c r="D22" s="86" t="s">
        <v>325</v>
      </c>
      <c r="E22" s="94">
        <v>10</v>
      </c>
      <c r="F22" s="94">
        <v>9373</v>
      </c>
      <c r="G22" s="86" t="s">
        <v>575</v>
      </c>
      <c r="H22" s="86">
        <v>169</v>
      </c>
      <c r="I22" s="86">
        <v>3572</v>
      </c>
      <c r="J22" s="86"/>
    </row>
    <row r="23" spans="1:10" ht="24">
      <c r="A23" s="126" t="s">
        <v>114</v>
      </c>
      <c r="B23" s="96" t="s">
        <v>322</v>
      </c>
      <c r="C23" s="96">
        <v>460</v>
      </c>
      <c r="D23" s="86" t="s">
        <v>540</v>
      </c>
      <c r="E23" s="94">
        <v>15</v>
      </c>
      <c r="F23" s="94">
        <v>22182</v>
      </c>
      <c r="G23" s="88" t="s">
        <v>576</v>
      </c>
      <c r="H23" s="86">
        <v>134</v>
      </c>
      <c r="I23" s="86">
        <v>4870</v>
      </c>
      <c r="J23" s="86"/>
    </row>
    <row r="24" spans="1:10" ht="42" customHeight="1">
      <c r="A24" s="126" t="s">
        <v>116</v>
      </c>
      <c r="B24" s="86" t="s">
        <v>507</v>
      </c>
      <c r="C24" s="95">
        <v>151</v>
      </c>
      <c r="D24" s="86" t="s">
        <v>541</v>
      </c>
      <c r="E24" s="94">
        <v>3</v>
      </c>
      <c r="F24" s="94">
        <v>7666</v>
      </c>
      <c r="G24" s="86" t="s">
        <v>577</v>
      </c>
      <c r="H24" s="86">
        <v>173</v>
      </c>
      <c r="I24" s="86">
        <v>6632</v>
      </c>
      <c r="J24" s="86"/>
    </row>
    <row r="25" spans="1:10" ht="12">
      <c r="A25" s="126" t="s">
        <v>82</v>
      </c>
      <c r="B25" s="86" t="s">
        <v>529</v>
      </c>
      <c r="C25" s="95">
        <v>73</v>
      </c>
      <c r="D25" s="86" t="s">
        <v>527</v>
      </c>
      <c r="E25" s="94">
        <v>34</v>
      </c>
      <c r="F25" s="94">
        <v>49994</v>
      </c>
      <c r="G25" s="95" t="s">
        <v>578</v>
      </c>
      <c r="H25" s="86">
        <v>12</v>
      </c>
      <c r="I25" s="86">
        <v>93</v>
      </c>
      <c r="J25" s="86"/>
    </row>
    <row r="26" spans="1:10" ht="12" customHeight="1">
      <c r="A26" s="126" t="s">
        <v>119</v>
      </c>
      <c r="B26" s="86" t="s">
        <v>324</v>
      </c>
      <c r="C26" s="95">
        <v>506</v>
      </c>
      <c r="D26" s="86" t="s">
        <v>542</v>
      </c>
      <c r="E26" s="94">
        <v>4</v>
      </c>
      <c r="F26" s="94">
        <v>6528</v>
      </c>
      <c r="G26" s="95" t="s">
        <v>579</v>
      </c>
      <c r="H26" s="86">
        <v>68</v>
      </c>
      <c r="I26" s="86">
        <v>3278</v>
      </c>
      <c r="J26" s="86"/>
    </row>
    <row r="27" spans="1:10" ht="39" customHeight="1">
      <c r="A27" s="126" t="s">
        <v>121</v>
      </c>
      <c r="B27" s="86" t="s">
        <v>343</v>
      </c>
      <c r="C27" s="95">
        <v>105</v>
      </c>
      <c r="D27" s="86" t="s">
        <v>543</v>
      </c>
      <c r="E27" s="94">
        <v>2</v>
      </c>
      <c r="F27" s="85">
        <v>3688</v>
      </c>
      <c r="G27" s="86" t="s">
        <v>580</v>
      </c>
      <c r="H27" s="86"/>
      <c r="I27" s="86">
        <v>4718</v>
      </c>
      <c r="J27" s="86">
        <v>1315825</v>
      </c>
    </row>
    <row r="28" spans="1:10" ht="12">
      <c r="A28" s="126" t="s">
        <v>123</v>
      </c>
      <c r="B28" s="86" t="s">
        <v>508</v>
      </c>
      <c r="C28" s="95">
        <v>89</v>
      </c>
      <c r="D28" s="86" t="s">
        <v>544</v>
      </c>
      <c r="E28" s="94">
        <v>20</v>
      </c>
      <c r="F28" s="94">
        <v>52656</v>
      </c>
      <c r="G28" s="95" t="s">
        <v>581</v>
      </c>
      <c r="H28" s="86">
        <v>110</v>
      </c>
      <c r="I28" s="86">
        <v>109670</v>
      </c>
      <c r="J28" s="86"/>
    </row>
    <row r="29" spans="1:10" ht="12">
      <c r="A29" s="126" t="s">
        <v>125</v>
      </c>
      <c r="B29" s="86" t="s">
        <v>509</v>
      </c>
      <c r="C29" s="95">
        <v>233</v>
      </c>
      <c r="D29" s="86" t="s">
        <v>530</v>
      </c>
      <c r="E29" s="94" t="s">
        <v>530</v>
      </c>
      <c r="F29" s="94" t="s">
        <v>530</v>
      </c>
      <c r="G29" s="95"/>
      <c r="H29" s="86"/>
      <c r="I29" s="86"/>
      <c r="J29" s="86"/>
    </row>
    <row r="30" spans="1:10" ht="12">
      <c r="A30" s="126" t="s">
        <v>126</v>
      </c>
      <c r="B30" s="86" t="s">
        <v>531</v>
      </c>
      <c r="C30" s="95">
        <v>25</v>
      </c>
      <c r="D30" s="86" t="s">
        <v>527</v>
      </c>
      <c r="E30" s="94">
        <v>29</v>
      </c>
      <c r="F30" s="94">
        <v>31682</v>
      </c>
      <c r="G30" s="95"/>
      <c r="H30" s="86"/>
      <c r="I30" s="86"/>
      <c r="J30" s="86"/>
    </row>
    <row r="31" spans="1:10" ht="24">
      <c r="A31" s="126" t="s">
        <v>127</v>
      </c>
      <c r="B31" s="86" t="s">
        <v>510</v>
      </c>
      <c r="C31" s="86">
        <v>200</v>
      </c>
      <c r="D31" s="86" t="s">
        <v>321</v>
      </c>
      <c r="E31" s="94">
        <v>3</v>
      </c>
      <c r="F31" s="94">
        <v>8589</v>
      </c>
      <c r="G31" s="95" t="s">
        <v>582</v>
      </c>
      <c r="H31" s="86"/>
      <c r="I31" s="86"/>
      <c r="J31" s="86"/>
    </row>
    <row r="32" spans="1:10" s="93" customFormat="1" ht="12" customHeight="1">
      <c r="A32" s="126" t="s">
        <v>320</v>
      </c>
      <c r="B32" s="89" t="s">
        <v>531</v>
      </c>
      <c r="C32" s="95">
        <v>1115</v>
      </c>
      <c r="D32" s="89" t="s">
        <v>545</v>
      </c>
      <c r="E32" s="94">
        <v>30</v>
      </c>
      <c r="F32" s="94">
        <v>32094</v>
      </c>
      <c r="G32" s="95" t="s">
        <v>574</v>
      </c>
      <c r="H32" s="86">
        <v>196</v>
      </c>
      <c r="I32" s="86">
        <v>17176</v>
      </c>
      <c r="J32" s="86"/>
    </row>
    <row r="33" ht="3.75" customHeight="1"/>
    <row r="34" ht="12">
      <c r="A34" s="85" t="s">
        <v>583</v>
      </c>
    </row>
    <row r="35" ht="12">
      <c r="A35" s="85" t="s">
        <v>319</v>
      </c>
    </row>
  </sheetData>
  <sheetProtection/>
  <mergeCells count="17">
    <mergeCell ref="G3:J3"/>
    <mergeCell ref="G4:G5"/>
    <mergeCell ref="F4:F5"/>
    <mergeCell ref="C4:C5"/>
    <mergeCell ref="D4:D5"/>
    <mergeCell ref="E4:E5"/>
    <mergeCell ref="D3:F3"/>
    <mergeCell ref="A6:A7"/>
    <mergeCell ref="B6:B7"/>
    <mergeCell ref="C6:C7"/>
    <mergeCell ref="H2:J2"/>
    <mergeCell ref="B3:C3"/>
    <mergeCell ref="H4:H5"/>
    <mergeCell ref="I4:I5"/>
    <mergeCell ref="J4:J5"/>
    <mergeCell ref="A3:A5"/>
    <mergeCell ref="B4:B5"/>
  </mergeCells>
  <printOptions/>
  <pageMargins left="0.7" right="0.7" top="0.75" bottom="0.75" header="0.3" footer="0.3"/>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dimension ref="A1:K57"/>
  <sheetViews>
    <sheetView zoomScalePageLayoutView="0" workbookViewId="0" topLeftCell="A1">
      <selection activeCell="J44" sqref="J44"/>
    </sheetView>
  </sheetViews>
  <sheetFormatPr defaultColWidth="9.00390625" defaultRowHeight="13.5"/>
  <cols>
    <col min="1" max="1" width="9.00390625" style="2" customWidth="1"/>
    <col min="2" max="3" width="9.125" style="2" bestFit="1" customWidth="1"/>
    <col min="4" max="4" width="9.875" style="2" bestFit="1" customWidth="1"/>
    <col min="5" max="5" width="9.125" style="2" bestFit="1" customWidth="1"/>
    <col min="6" max="6" width="9.00390625" style="2" customWidth="1"/>
    <col min="7" max="7" width="10.375" style="2" customWidth="1"/>
    <col min="8" max="11" width="9.125" style="2" bestFit="1" customWidth="1"/>
    <col min="12" max="16384" width="9.00390625" style="2" customWidth="1"/>
  </cols>
  <sheetData>
    <row r="1" ht="14.25">
      <c r="A1" s="1" t="s">
        <v>354</v>
      </c>
    </row>
    <row r="3" spans="1:11" ht="12">
      <c r="A3" s="168"/>
      <c r="B3" s="6"/>
      <c r="C3" s="221" t="s">
        <v>353</v>
      </c>
      <c r="D3" s="221"/>
      <c r="E3" s="221"/>
      <c r="G3" s="202"/>
      <c r="H3" s="28"/>
      <c r="I3" s="222" t="s">
        <v>353</v>
      </c>
      <c r="J3" s="222"/>
      <c r="K3" s="222"/>
    </row>
    <row r="4" spans="1:11" s="71" customFormat="1" ht="12">
      <c r="A4" s="169"/>
      <c r="B4" s="66" t="s">
        <v>352</v>
      </c>
      <c r="C4" s="104" t="s">
        <v>351</v>
      </c>
      <c r="D4" s="104" t="s">
        <v>350</v>
      </c>
      <c r="E4" s="104" t="s">
        <v>349</v>
      </c>
      <c r="G4" s="203"/>
      <c r="H4" s="43" t="s">
        <v>352</v>
      </c>
      <c r="I4" s="103" t="s">
        <v>351</v>
      </c>
      <c r="J4" s="103" t="s">
        <v>350</v>
      </c>
      <c r="K4" s="103" t="s">
        <v>349</v>
      </c>
    </row>
    <row r="5" spans="1:11" ht="12">
      <c r="A5" s="64" t="s">
        <v>290</v>
      </c>
      <c r="B5" s="6">
        <v>16</v>
      </c>
      <c r="C5" s="102">
        <v>1102</v>
      </c>
      <c r="D5" s="102">
        <v>5551</v>
      </c>
      <c r="E5" s="102">
        <f>SUM(C5:D5)</f>
        <v>6653</v>
      </c>
      <c r="G5" s="100" t="s">
        <v>83</v>
      </c>
      <c r="H5" s="28">
        <v>73</v>
      </c>
      <c r="I5" s="99">
        <v>115734</v>
      </c>
      <c r="J5" s="102">
        <v>852707</v>
      </c>
      <c r="K5" s="99">
        <f>SUM(I5:J5)</f>
        <v>968441</v>
      </c>
    </row>
    <row r="6" spans="1:11" ht="12">
      <c r="A6" s="64" t="s">
        <v>287</v>
      </c>
      <c r="B6" s="6">
        <v>18</v>
      </c>
      <c r="C6" s="102">
        <v>2712</v>
      </c>
      <c r="D6" s="102">
        <v>8700</v>
      </c>
      <c r="E6" s="102">
        <f aca="true" t="shared" si="0" ref="E6:E27">SUM(C6:D6)</f>
        <v>11412</v>
      </c>
      <c r="G6" s="100" t="s">
        <v>84</v>
      </c>
      <c r="H6" s="28">
        <v>20</v>
      </c>
      <c r="I6" s="99">
        <v>3769</v>
      </c>
      <c r="J6" s="99">
        <v>1066</v>
      </c>
      <c r="K6" s="99">
        <f aca="true" t="shared" si="1" ref="K6:K30">SUM(I6:J6)</f>
        <v>4835</v>
      </c>
    </row>
    <row r="7" spans="1:11" ht="12">
      <c r="A7" s="64" t="s">
        <v>85</v>
      </c>
      <c r="B7" s="6">
        <v>25</v>
      </c>
      <c r="C7" s="102">
        <v>59177</v>
      </c>
      <c r="D7" s="102">
        <v>19102</v>
      </c>
      <c r="E7" s="102">
        <f t="shared" si="0"/>
        <v>78279</v>
      </c>
      <c r="G7" s="100" t="s">
        <v>86</v>
      </c>
      <c r="H7" s="28">
        <v>6</v>
      </c>
      <c r="I7" s="99">
        <v>763</v>
      </c>
      <c r="J7" s="99">
        <v>0</v>
      </c>
      <c r="K7" s="99">
        <f t="shared" si="1"/>
        <v>763</v>
      </c>
    </row>
    <row r="8" spans="1:11" ht="12">
      <c r="A8" s="64" t="s">
        <v>87</v>
      </c>
      <c r="B8" s="6">
        <v>29</v>
      </c>
      <c r="C8" s="102">
        <v>34334</v>
      </c>
      <c r="D8" s="102">
        <v>46216</v>
      </c>
      <c r="E8" s="102">
        <v>80549</v>
      </c>
      <c r="G8" s="100" t="s">
        <v>88</v>
      </c>
      <c r="H8" s="28">
        <v>17</v>
      </c>
      <c r="I8" s="99">
        <v>19710</v>
      </c>
      <c r="J8" s="99">
        <v>51605</v>
      </c>
      <c r="K8" s="99">
        <f t="shared" si="1"/>
        <v>71315</v>
      </c>
    </row>
    <row r="9" spans="1:11" ht="12">
      <c r="A9" s="64" t="s">
        <v>89</v>
      </c>
      <c r="B9" s="6">
        <v>18</v>
      </c>
      <c r="C9" s="102">
        <v>4706</v>
      </c>
      <c r="D9" s="102">
        <v>34710</v>
      </c>
      <c r="E9" s="102">
        <f t="shared" si="0"/>
        <v>39416</v>
      </c>
      <c r="G9" s="100" t="s">
        <v>90</v>
      </c>
      <c r="H9" s="28">
        <v>24</v>
      </c>
      <c r="I9" s="99">
        <v>21360</v>
      </c>
      <c r="J9" s="99">
        <v>54140</v>
      </c>
      <c r="K9" s="99">
        <v>75501</v>
      </c>
    </row>
    <row r="10" spans="1:11" ht="12">
      <c r="A10" s="64" t="s">
        <v>91</v>
      </c>
      <c r="B10" s="6">
        <v>12</v>
      </c>
      <c r="C10" s="102">
        <v>840</v>
      </c>
      <c r="D10" s="102">
        <v>6</v>
      </c>
      <c r="E10" s="102">
        <v>845</v>
      </c>
      <c r="G10" s="100" t="s">
        <v>92</v>
      </c>
      <c r="H10" s="28">
        <v>21</v>
      </c>
      <c r="I10" s="99">
        <v>47945</v>
      </c>
      <c r="J10" s="99">
        <v>29515</v>
      </c>
      <c r="K10" s="99">
        <f t="shared" si="1"/>
        <v>77460</v>
      </c>
    </row>
    <row r="11" spans="1:11" ht="12">
      <c r="A11" s="64" t="s">
        <v>93</v>
      </c>
      <c r="B11" s="6">
        <v>23</v>
      </c>
      <c r="C11" s="102">
        <v>13236</v>
      </c>
      <c r="D11" s="102">
        <v>19182</v>
      </c>
      <c r="E11" s="102">
        <f t="shared" si="0"/>
        <v>32418</v>
      </c>
      <c r="G11" s="100" t="s">
        <v>94</v>
      </c>
      <c r="H11" s="28">
        <v>21</v>
      </c>
      <c r="I11" s="99">
        <v>85451</v>
      </c>
      <c r="J11" s="99">
        <v>38441</v>
      </c>
      <c r="K11" s="99">
        <f t="shared" si="1"/>
        <v>123892</v>
      </c>
    </row>
    <row r="12" spans="1:11" ht="12">
      <c r="A12" s="64" t="s">
        <v>95</v>
      </c>
      <c r="B12" s="6">
        <v>67</v>
      </c>
      <c r="C12" s="102">
        <v>273021</v>
      </c>
      <c r="D12" s="102">
        <v>44515</v>
      </c>
      <c r="E12" s="102">
        <v>317535</v>
      </c>
      <c r="G12" s="100" t="s">
        <v>96</v>
      </c>
      <c r="H12" s="28">
        <v>18</v>
      </c>
      <c r="I12" s="99">
        <v>18730</v>
      </c>
      <c r="J12" s="99">
        <v>4784</v>
      </c>
      <c r="K12" s="99">
        <f t="shared" si="1"/>
        <v>23514</v>
      </c>
    </row>
    <row r="13" spans="1:11" ht="12">
      <c r="A13" s="64" t="s">
        <v>97</v>
      </c>
      <c r="B13" s="6">
        <v>41</v>
      </c>
      <c r="C13" s="102">
        <v>36610</v>
      </c>
      <c r="D13" s="102">
        <v>77169</v>
      </c>
      <c r="E13" s="102">
        <f t="shared" si="0"/>
        <v>113779</v>
      </c>
      <c r="G13" s="100" t="s">
        <v>98</v>
      </c>
      <c r="H13" s="28">
        <v>39</v>
      </c>
      <c r="I13" s="99">
        <v>48659</v>
      </c>
      <c r="J13" s="99">
        <v>133685</v>
      </c>
      <c r="K13" s="99">
        <v>182345</v>
      </c>
    </row>
    <row r="14" spans="1:11" ht="12">
      <c r="A14" s="64" t="s">
        <v>99</v>
      </c>
      <c r="B14" s="6">
        <v>27</v>
      </c>
      <c r="C14" s="102">
        <v>12271</v>
      </c>
      <c r="D14" s="102">
        <v>17378</v>
      </c>
      <c r="E14" s="102">
        <f t="shared" si="0"/>
        <v>29649</v>
      </c>
      <c r="G14" s="100" t="s">
        <v>100</v>
      </c>
      <c r="H14" s="28">
        <v>6</v>
      </c>
      <c r="I14" s="99">
        <v>2544</v>
      </c>
      <c r="J14" s="99">
        <v>6502</v>
      </c>
      <c r="K14" s="99">
        <f t="shared" si="1"/>
        <v>9046</v>
      </c>
    </row>
    <row r="15" spans="1:11" ht="12">
      <c r="A15" s="64" t="s">
        <v>101</v>
      </c>
      <c r="B15" s="6">
        <v>99</v>
      </c>
      <c r="C15" s="102">
        <v>312616</v>
      </c>
      <c r="D15" s="102">
        <v>1075897</v>
      </c>
      <c r="E15" s="102">
        <f t="shared" si="0"/>
        <v>1388513</v>
      </c>
      <c r="G15" s="100" t="s">
        <v>102</v>
      </c>
      <c r="H15" s="28">
        <v>16</v>
      </c>
      <c r="I15" s="99">
        <v>9486</v>
      </c>
      <c r="J15" s="99">
        <v>9823</v>
      </c>
      <c r="K15" s="99">
        <f t="shared" si="1"/>
        <v>19309</v>
      </c>
    </row>
    <row r="16" spans="1:11" ht="12">
      <c r="A16" s="64" t="s">
        <v>103</v>
      </c>
      <c r="B16" s="6">
        <v>52</v>
      </c>
      <c r="C16" s="102">
        <v>12216</v>
      </c>
      <c r="D16" s="102">
        <v>10400</v>
      </c>
      <c r="E16" s="102">
        <f t="shared" si="0"/>
        <v>22616</v>
      </c>
      <c r="G16" s="100" t="s">
        <v>104</v>
      </c>
      <c r="H16" s="28">
        <v>17</v>
      </c>
      <c r="I16" s="99">
        <v>77324</v>
      </c>
      <c r="J16" s="99">
        <v>65100</v>
      </c>
      <c r="K16" s="99">
        <f t="shared" si="1"/>
        <v>142424</v>
      </c>
    </row>
    <row r="17" spans="1:11" ht="12">
      <c r="A17" s="64" t="s">
        <v>105</v>
      </c>
      <c r="B17" s="6">
        <v>15</v>
      </c>
      <c r="C17" s="102">
        <v>4675</v>
      </c>
      <c r="D17" s="102">
        <v>6960</v>
      </c>
      <c r="E17" s="102">
        <f t="shared" si="0"/>
        <v>11635</v>
      </c>
      <c r="G17" s="100" t="s">
        <v>106</v>
      </c>
      <c r="H17" s="28">
        <v>10</v>
      </c>
      <c r="I17" s="99">
        <v>3512</v>
      </c>
      <c r="J17" s="99">
        <v>6157</v>
      </c>
      <c r="K17" s="99">
        <f t="shared" si="1"/>
        <v>9669</v>
      </c>
    </row>
    <row r="18" spans="1:11" ht="12">
      <c r="A18" s="64" t="s">
        <v>107</v>
      </c>
      <c r="B18" s="6">
        <v>9</v>
      </c>
      <c r="C18" s="102">
        <v>3103</v>
      </c>
      <c r="D18" s="102">
        <v>0</v>
      </c>
      <c r="E18" s="102">
        <f t="shared" si="0"/>
        <v>3103</v>
      </c>
      <c r="G18" s="100" t="s">
        <v>108</v>
      </c>
      <c r="H18" s="28">
        <v>6</v>
      </c>
      <c r="I18" s="99">
        <v>3005</v>
      </c>
      <c r="J18" s="99">
        <v>12900</v>
      </c>
      <c r="K18" s="99">
        <f t="shared" si="1"/>
        <v>15905</v>
      </c>
    </row>
    <row r="19" spans="1:11" ht="12">
      <c r="A19" s="64" t="s">
        <v>109</v>
      </c>
      <c r="B19" s="6">
        <v>25</v>
      </c>
      <c r="C19" s="102">
        <v>5523</v>
      </c>
      <c r="D19" s="102">
        <v>0</v>
      </c>
      <c r="E19" s="102">
        <f t="shared" si="0"/>
        <v>5523</v>
      </c>
      <c r="G19" s="100" t="s">
        <v>110</v>
      </c>
      <c r="H19" s="28">
        <v>8</v>
      </c>
      <c r="I19" s="99">
        <v>15307</v>
      </c>
      <c r="J19" s="99">
        <v>5476</v>
      </c>
      <c r="K19" s="99">
        <f t="shared" si="1"/>
        <v>20783</v>
      </c>
    </row>
    <row r="20" spans="1:11" ht="12">
      <c r="A20" s="64" t="s">
        <v>111</v>
      </c>
      <c r="B20" s="6">
        <v>16</v>
      </c>
      <c r="C20" s="102">
        <v>2453</v>
      </c>
      <c r="D20" s="102">
        <v>0</v>
      </c>
      <c r="E20" s="102">
        <f t="shared" si="0"/>
        <v>2453</v>
      </c>
      <c r="G20" s="100" t="s">
        <v>112</v>
      </c>
      <c r="H20" s="28">
        <v>2</v>
      </c>
      <c r="I20" s="99">
        <v>621</v>
      </c>
      <c r="J20" s="99">
        <v>0</v>
      </c>
      <c r="K20" s="99">
        <f t="shared" si="1"/>
        <v>621</v>
      </c>
    </row>
    <row r="21" spans="1:11" ht="12">
      <c r="A21" s="64" t="s">
        <v>113</v>
      </c>
      <c r="B21" s="6">
        <v>28</v>
      </c>
      <c r="C21" s="102">
        <v>80367</v>
      </c>
      <c r="D21" s="102">
        <v>273667</v>
      </c>
      <c r="E21" s="102">
        <f t="shared" si="0"/>
        <v>354034</v>
      </c>
      <c r="G21" s="100" t="s">
        <v>114</v>
      </c>
      <c r="H21" s="28">
        <v>2</v>
      </c>
      <c r="I21" s="99">
        <v>65</v>
      </c>
      <c r="J21" s="99">
        <v>0</v>
      </c>
      <c r="K21" s="99">
        <f t="shared" si="1"/>
        <v>65</v>
      </c>
    </row>
    <row r="22" spans="1:11" ht="12">
      <c r="A22" s="64" t="s">
        <v>115</v>
      </c>
      <c r="B22" s="6">
        <v>12</v>
      </c>
      <c r="C22" s="102">
        <v>39741</v>
      </c>
      <c r="D22" s="102">
        <v>7856</v>
      </c>
      <c r="E22" s="102">
        <f t="shared" si="0"/>
        <v>47597</v>
      </c>
      <c r="G22" s="100" t="s">
        <v>116</v>
      </c>
      <c r="H22" s="28">
        <v>9</v>
      </c>
      <c r="I22" s="99">
        <v>1523</v>
      </c>
      <c r="J22" s="99">
        <v>0</v>
      </c>
      <c r="K22" s="99">
        <f t="shared" si="1"/>
        <v>1523</v>
      </c>
    </row>
    <row r="23" spans="1:11" ht="12">
      <c r="A23" s="64" t="s">
        <v>117</v>
      </c>
      <c r="B23" s="6">
        <v>66</v>
      </c>
      <c r="C23" s="102">
        <v>134950</v>
      </c>
      <c r="D23" s="102">
        <v>140366</v>
      </c>
      <c r="E23" s="102">
        <f t="shared" si="0"/>
        <v>275316</v>
      </c>
      <c r="G23" s="100" t="s">
        <v>82</v>
      </c>
      <c r="H23" s="28">
        <v>3</v>
      </c>
      <c r="I23" s="99">
        <v>12807</v>
      </c>
      <c r="J23" s="99">
        <v>6607</v>
      </c>
      <c r="K23" s="99">
        <f t="shared" si="1"/>
        <v>19414</v>
      </c>
    </row>
    <row r="24" spans="1:11" ht="12">
      <c r="A24" s="64" t="s">
        <v>118</v>
      </c>
      <c r="B24" s="6">
        <v>35</v>
      </c>
      <c r="C24" s="102">
        <v>6875</v>
      </c>
      <c r="D24" s="102">
        <v>541</v>
      </c>
      <c r="E24" s="102">
        <f t="shared" si="0"/>
        <v>7416</v>
      </c>
      <c r="G24" s="100" t="s">
        <v>119</v>
      </c>
      <c r="H24" s="28">
        <v>7</v>
      </c>
      <c r="I24" s="99">
        <v>5116</v>
      </c>
      <c r="J24" s="99">
        <v>340</v>
      </c>
      <c r="K24" s="99">
        <f t="shared" si="1"/>
        <v>5456</v>
      </c>
    </row>
    <row r="25" spans="1:11" ht="12">
      <c r="A25" s="64" t="s">
        <v>120</v>
      </c>
      <c r="B25" s="6">
        <v>62</v>
      </c>
      <c r="C25" s="102">
        <v>74994</v>
      </c>
      <c r="D25" s="102">
        <v>26131</v>
      </c>
      <c r="E25" s="102">
        <f t="shared" si="0"/>
        <v>101125</v>
      </c>
      <c r="G25" s="100" t="s">
        <v>121</v>
      </c>
      <c r="H25" s="28">
        <v>12</v>
      </c>
      <c r="I25" s="99">
        <v>7093</v>
      </c>
      <c r="J25" s="99">
        <v>11432</v>
      </c>
      <c r="K25" s="99">
        <f t="shared" si="1"/>
        <v>18525</v>
      </c>
    </row>
    <row r="26" spans="1:11" ht="12">
      <c r="A26" s="64" t="s">
        <v>122</v>
      </c>
      <c r="B26" s="6">
        <v>38</v>
      </c>
      <c r="C26" s="102">
        <v>98886</v>
      </c>
      <c r="D26" s="102">
        <v>179836</v>
      </c>
      <c r="E26" s="102">
        <f t="shared" si="0"/>
        <v>278722</v>
      </c>
      <c r="G26" s="100" t="s">
        <v>123</v>
      </c>
      <c r="H26" s="28">
        <v>12</v>
      </c>
      <c r="I26" s="99">
        <v>2697</v>
      </c>
      <c r="J26" s="99">
        <v>16622</v>
      </c>
      <c r="K26" s="99">
        <f t="shared" si="1"/>
        <v>19319</v>
      </c>
    </row>
    <row r="27" spans="1:11" ht="12">
      <c r="A27" s="64" t="s">
        <v>124</v>
      </c>
      <c r="B27" s="6">
        <v>49</v>
      </c>
      <c r="C27" s="102">
        <v>66751</v>
      </c>
      <c r="D27" s="102">
        <v>47356</v>
      </c>
      <c r="E27" s="102">
        <f t="shared" si="0"/>
        <v>114107</v>
      </c>
      <c r="G27" s="100" t="s">
        <v>125</v>
      </c>
      <c r="H27" s="28">
        <v>7</v>
      </c>
      <c r="I27" s="99">
        <v>12090</v>
      </c>
      <c r="J27" s="99">
        <v>107700</v>
      </c>
      <c r="K27" s="99">
        <f t="shared" si="1"/>
        <v>119790</v>
      </c>
    </row>
    <row r="28" spans="7:11" ht="12">
      <c r="G28" s="100" t="s">
        <v>126</v>
      </c>
      <c r="H28" s="28">
        <v>15</v>
      </c>
      <c r="I28" s="99">
        <v>263155</v>
      </c>
      <c r="J28" s="99">
        <v>12316</v>
      </c>
      <c r="K28" s="99">
        <v>275470</v>
      </c>
    </row>
    <row r="29" spans="1:11" ht="12">
      <c r="A29" s="101" t="s">
        <v>482</v>
      </c>
      <c r="G29" s="100" t="s">
        <v>127</v>
      </c>
      <c r="H29" s="28">
        <v>14</v>
      </c>
      <c r="I29" s="99">
        <v>21708</v>
      </c>
      <c r="J29" s="99">
        <v>2560</v>
      </c>
      <c r="K29" s="99">
        <f t="shared" si="1"/>
        <v>24268</v>
      </c>
    </row>
    <row r="30" spans="1:11" ht="12">
      <c r="A30" s="78" t="s">
        <v>250</v>
      </c>
      <c r="G30" s="100" t="s">
        <v>252</v>
      </c>
      <c r="H30" s="28">
        <v>9</v>
      </c>
      <c r="I30" s="99">
        <v>10213</v>
      </c>
      <c r="J30" s="99">
        <v>5000</v>
      </c>
      <c r="K30" s="99">
        <f t="shared" si="1"/>
        <v>15213</v>
      </c>
    </row>
    <row r="36" ht="12">
      <c r="B36" s="34"/>
    </row>
    <row r="40" ht="12">
      <c r="B40" s="34"/>
    </row>
    <row r="41" ht="12">
      <c r="B41" s="34"/>
    </row>
    <row r="42" ht="12">
      <c r="B42" s="34"/>
    </row>
    <row r="43" ht="12">
      <c r="B43" s="34"/>
    </row>
    <row r="44" ht="12">
      <c r="B44" s="34"/>
    </row>
    <row r="49" ht="12">
      <c r="B49" s="34"/>
    </row>
    <row r="53" ht="12">
      <c r="B53" s="34"/>
    </row>
    <row r="54" ht="12">
      <c r="B54" s="34"/>
    </row>
    <row r="56" ht="12">
      <c r="B56" s="34"/>
    </row>
    <row r="57" ht="12">
      <c r="B57" s="34"/>
    </row>
  </sheetData>
  <sheetProtection/>
  <mergeCells count="4">
    <mergeCell ref="C3:E3"/>
    <mergeCell ref="I3:K3"/>
    <mergeCell ref="A3:A4"/>
    <mergeCell ref="G3:G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tabSelected="1" zoomScalePageLayoutView="0" workbookViewId="0" topLeftCell="A3">
      <selection activeCell="J44" sqref="J44"/>
    </sheetView>
  </sheetViews>
  <sheetFormatPr defaultColWidth="9.00390625" defaultRowHeight="13.5"/>
  <cols>
    <col min="1" max="1" width="13.625" style="0" customWidth="1"/>
    <col min="3" max="3" width="7.625" style="0" customWidth="1"/>
    <col min="4" max="4" width="6.25390625" style="0" customWidth="1"/>
    <col min="5" max="6" width="7.375" style="0" customWidth="1"/>
    <col min="7" max="7" width="5.75390625" style="0" customWidth="1"/>
    <col min="9" max="9" width="14.625" style="0" customWidth="1"/>
    <col min="10" max="10" width="8.00390625" style="0" customWidth="1"/>
    <col min="11" max="11" width="6.00390625" style="0" customWidth="1"/>
    <col min="12" max="12" width="5.50390625" style="0" customWidth="1"/>
    <col min="13" max="13" width="7.375" style="0" customWidth="1"/>
    <col min="14" max="14" width="8.125" style="0" customWidth="1"/>
    <col min="15" max="15" width="5.875" style="0" customWidth="1"/>
  </cols>
  <sheetData>
    <row r="1" ht="14.25">
      <c r="A1" s="1" t="s">
        <v>16</v>
      </c>
    </row>
    <row r="3" spans="1:15" s="72" customFormat="1" ht="13.5">
      <c r="A3" s="66"/>
      <c r="B3" s="184" t="s">
        <v>0</v>
      </c>
      <c r="C3" s="184"/>
      <c r="D3" s="184"/>
      <c r="E3" s="186" t="s">
        <v>1</v>
      </c>
      <c r="F3" s="186"/>
      <c r="G3" s="186"/>
      <c r="H3" s="71"/>
      <c r="I3" s="66"/>
      <c r="J3" s="184" t="s">
        <v>0</v>
      </c>
      <c r="K3" s="184"/>
      <c r="L3" s="184"/>
      <c r="M3" s="186" t="s">
        <v>1</v>
      </c>
      <c r="N3" s="186"/>
      <c r="O3" s="186"/>
    </row>
    <row r="4" spans="1:15" s="72" customFormat="1" ht="13.5">
      <c r="A4" s="66" t="s">
        <v>482</v>
      </c>
      <c r="B4" s="70" t="s">
        <v>2</v>
      </c>
      <c r="C4" s="70" t="s">
        <v>3</v>
      </c>
      <c r="D4" s="70" t="s">
        <v>4</v>
      </c>
      <c r="E4" s="70" t="s">
        <v>2</v>
      </c>
      <c r="F4" s="70" t="s">
        <v>5</v>
      </c>
      <c r="G4" s="70" t="s">
        <v>4</v>
      </c>
      <c r="H4" s="71"/>
      <c r="I4" s="66" t="s">
        <v>482</v>
      </c>
      <c r="J4" s="70" t="s">
        <v>2</v>
      </c>
      <c r="K4" s="70" t="s">
        <v>3</v>
      </c>
      <c r="L4" s="70" t="s">
        <v>4</v>
      </c>
      <c r="M4" s="70" t="s">
        <v>2</v>
      </c>
      <c r="N4" s="70" t="s">
        <v>5</v>
      </c>
      <c r="O4" s="70" t="s">
        <v>4</v>
      </c>
    </row>
    <row r="5" spans="1:15" ht="13.5">
      <c r="A5" s="73" t="s">
        <v>128</v>
      </c>
      <c r="B5" s="66" t="s">
        <v>141</v>
      </c>
      <c r="C5" s="6">
        <v>0.046</v>
      </c>
      <c r="D5" s="6">
        <v>0.025</v>
      </c>
      <c r="E5" s="66" t="s">
        <v>141</v>
      </c>
      <c r="F5" s="6">
        <v>0.044</v>
      </c>
      <c r="G5" s="6">
        <v>0.02</v>
      </c>
      <c r="H5" s="2"/>
      <c r="I5" s="73" t="s">
        <v>161</v>
      </c>
      <c r="J5" s="66" t="s">
        <v>141</v>
      </c>
      <c r="K5" s="6">
        <v>0.03</v>
      </c>
      <c r="L5" s="6">
        <v>0.016</v>
      </c>
      <c r="M5" s="66" t="s">
        <v>141</v>
      </c>
      <c r="N5" s="6">
        <v>0.043</v>
      </c>
      <c r="O5" s="6">
        <v>0.016</v>
      </c>
    </row>
    <row r="6" spans="1:15" ht="13.5">
      <c r="A6" s="73" t="s">
        <v>162</v>
      </c>
      <c r="B6" s="66" t="s">
        <v>141</v>
      </c>
      <c r="C6" s="6">
        <v>0.046</v>
      </c>
      <c r="D6" s="6">
        <v>0.024</v>
      </c>
      <c r="E6" s="66" t="s">
        <v>141</v>
      </c>
      <c r="F6" s="6">
        <v>0.047</v>
      </c>
      <c r="G6" s="6">
        <v>0.023</v>
      </c>
      <c r="H6" s="2"/>
      <c r="I6" s="73" t="s">
        <v>163</v>
      </c>
      <c r="J6" s="66" t="s">
        <v>141</v>
      </c>
      <c r="K6" s="6">
        <v>0.024</v>
      </c>
      <c r="L6" s="6">
        <v>0.011</v>
      </c>
      <c r="M6" s="66" t="s">
        <v>141</v>
      </c>
      <c r="N6" s="6">
        <v>0.038</v>
      </c>
      <c r="O6" s="6">
        <v>0.015</v>
      </c>
    </row>
    <row r="7" spans="1:15" ht="13.5">
      <c r="A7" s="73" t="s">
        <v>484</v>
      </c>
      <c r="B7" s="66" t="s">
        <v>150</v>
      </c>
      <c r="C7" s="67">
        <v>0.045</v>
      </c>
      <c r="D7" s="67">
        <v>0.023</v>
      </c>
      <c r="E7" s="66" t="s">
        <v>141</v>
      </c>
      <c r="F7" s="67">
        <v>0.05</v>
      </c>
      <c r="G7" s="67">
        <v>0.022</v>
      </c>
      <c r="H7" s="2"/>
      <c r="I7" s="73" t="s">
        <v>13</v>
      </c>
      <c r="J7" s="66" t="s">
        <v>217</v>
      </c>
      <c r="K7" s="66" t="s">
        <v>218</v>
      </c>
      <c r="L7" s="66" t="s">
        <v>217</v>
      </c>
      <c r="M7" s="66" t="s">
        <v>141</v>
      </c>
      <c r="N7" s="6">
        <v>0.045</v>
      </c>
      <c r="O7" s="6">
        <v>0.017</v>
      </c>
    </row>
    <row r="8" spans="1:15" ht="13.5">
      <c r="A8" s="73" t="s">
        <v>164</v>
      </c>
      <c r="B8" s="66" t="s">
        <v>141</v>
      </c>
      <c r="C8" s="6">
        <v>0.049</v>
      </c>
      <c r="D8" s="6">
        <v>0.026</v>
      </c>
      <c r="E8" s="66" t="s">
        <v>141</v>
      </c>
      <c r="F8" s="6">
        <v>0.052</v>
      </c>
      <c r="G8" s="6">
        <v>0.025</v>
      </c>
      <c r="H8" s="2"/>
      <c r="I8" s="73" t="s">
        <v>165</v>
      </c>
      <c r="J8" s="66" t="s">
        <v>141</v>
      </c>
      <c r="K8" s="6">
        <v>0.03</v>
      </c>
      <c r="L8" s="6">
        <v>0.016</v>
      </c>
      <c r="M8" s="66" t="s">
        <v>141</v>
      </c>
      <c r="N8" s="6">
        <v>0.05</v>
      </c>
      <c r="O8" s="6">
        <v>0.022</v>
      </c>
    </row>
    <row r="9" spans="1:15" ht="13.5">
      <c r="A9" s="73" t="s">
        <v>166</v>
      </c>
      <c r="B9" s="66" t="s">
        <v>141</v>
      </c>
      <c r="C9" s="6">
        <v>0.04</v>
      </c>
      <c r="D9" s="6">
        <v>0.021</v>
      </c>
      <c r="E9" s="66" t="s">
        <v>141</v>
      </c>
      <c r="F9" s="6">
        <v>0.048</v>
      </c>
      <c r="G9" s="6">
        <v>0.019</v>
      </c>
      <c r="H9" s="2"/>
      <c r="I9" s="73" t="s">
        <v>167</v>
      </c>
      <c r="J9" s="66" t="s">
        <v>141</v>
      </c>
      <c r="K9" s="6">
        <v>0.036</v>
      </c>
      <c r="L9" s="6">
        <v>0.018</v>
      </c>
      <c r="M9" s="66" t="s">
        <v>141</v>
      </c>
      <c r="N9" s="6">
        <v>0.042</v>
      </c>
      <c r="O9" s="6">
        <v>0.018</v>
      </c>
    </row>
    <row r="10" spans="1:15" ht="13.5">
      <c r="A10" s="73" t="s">
        <v>207</v>
      </c>
      <c r="B10" s="66" t="s">
        <v>141</v>
      </c>
      <c r="C10" s="6">
        <v>0.051</v>
      </c>
      <c r="D10" s="6">
        <v>0.028</v>
      </c>
      <c r="E10" s="66" t="s">
        <v>141</v>
      </c>
      <c r="F10" s="6">
        <v>0.059</v>
      </c>
      <c r="G10" s="6">
        <v>0.025</v>
      </c>
      <c r="H10" s="2"/>
      <c r="I10" s="73" t="s">
        <v>169</v>
      </c>
      <c r="J10" s="66" t="s">
        <v>141</v>
      </c>
      <c r="K10" s="6">
        <v>0.019</v>
      </c>
      <c r="L10" s="6">
        <v>0.01</v>
      </c>
      <c r="M10" s="66" t="s">
        <v>141</v>
      </c>
      <c r="N10" s="6">
        <v>0.042</v>
      </c>
      <c r="O10" s="6">
        <v>0.018</v>
      </c>
    </row>
    <row r="11" spans="1:15" ht="13.5">
      <c r="A11" s="73" t="s">
        <v>168</v>
      </c>
      <c r="B11" s="66" t="s">
        <v>141</v>
      </c>
      <c r="C11" s="6">
        <v>0.045</v>
      </c>
      <c r="D11" s="6">
        <v>0.028</v>
      </c>
      <c r="E11" s="66" t="s">
        <v>141</v>
      </c>
      <c r="F11" s="6">
        <v>0.045</v>
      </c>
      <c r="G11" s="6">
        <v>0.02</v>
      </c>
      <c r="H11" s="2"/>
      <c r="I11" s="73" t="s">
        <v>171</v>
      </c>
      <c r="J11" s="66" t="s">
        <v>141</v>
      </c>
      <c r="K11" s="6">
        <v>0.036</v>
      </c>
      <c r="L11" s="6">
        <v>0.019</v>
      </c>
      <c r="M11" s="66" t="s">
        <v>141</v>
      </c>
      <c r="N11" s="6">
        <v>0.043</v>
      </c>
      <c r="O11" s="6">
        <v>0.021</v>
      </c>
    </row>
    <row r="12" spans="1:15" ht="13.5">
      <c r="A12" s="73" t="s">
        <v>170</v>
      </c>
      <c r="B12" s="66" t="s">
        <v>141</v>
      </c>
      <c r="C12" s="6">
        <v>0.045</v>
      </c>
      <c r="D12" s="6">
        <v>0.021</v>
      </c>
      <c r="E12" s="66" t="s">
        <v>141</v>
      </c>
      <c r="F12" s="6">
        <v>0.06</v>
      </c>
      <c r="G12" s="6">
        <v>0.024</v>
      </c>
      <c r="H12" s="2"/>
      <c r="I12" s="73" t="s">
        <v>173</v>
      </c>
      <c r="J12" s="66" t="s">
        <v>141</v>
      </c>
      <c r="K12" s="6">
        <v>0.034</v>
      </c>
      <c r="L12" s="6">
        <v>0.017</v>
      </c>
      <c r="M12" s="66" t="s">
        <v>141</v>
      </c>
      <c r="N12" s="6">
        <v>0.043</v>
      </c>
      <c r="O12" s="6">
        <v>0.02</v>
      </c>
    </row>
    <row r="13" spans="1:15" ht="13.5">
      <c r="A13" s="73" t="s">
        <v>172</v>
      </c>
      <c r="B13" s="66" t="s">
        <v>217</v>
      </c>
      <c r="C13" s="66" t="s">
        <v>217</v>
      </c>
      <c r="D13" s="66" t="s">
        <v>217</v>
      </c>
      <c r="E13" s="66" t="s">
        <v>141</v>
      </c>
      <c r="F13" s="6">
        <v>0.051</v>
      </c>
      <c r="G13" s="6">
        <v>0.021</v>
      </c>
      <c r="H13" s="2"/>
      <c r="I13" s="73" t="s">
        <v>175</v>
      </c>
      <c r="J13" s="66" t="s">
        <v>141</v>
      </c>
      <c r="K13" s="6">
        <v>0.033</v>
      </c>
      <c r="L13" s="6">
        <v>0.016</v>
      </c>
      <c r="M13" s="66" t="s">
        <v>141</v>
      </c>
      <c r="N13" s="6">
        <v>0.043</v>
      </c>
      <c r="O13" s="6">
        <v>0.02</v>
      </c>
    </row>
    <row r="14" spans="1:15" ht="13.5">
      <c r="A14" s="73" t="s">
        <v>174</v>
      </c>
      <c r="B14" s="66" t="s">
        <v>141</v>
      </c>
      <c r="C14" s="6">
        <v>0.043</v>
      </c>
      <c r="D14" s="6">
        <v>0.022</v>
      </c>
      <c r="E14" s="66" t="s">
        <v>141</v>
      </c>
      <c r="F14" s="6">
        <v>0.046</v>
      </c>
      <c r="G14" s="6">
        <v>0.023</v>
      </c>
      <c r="H14" s="2"/>
      <c r="I14" s="73" t="s">
        <v>177</v>
      </c>
      <c r="J14" s="66" t="s">
        <v>217</v>
      </c>
      <c r="K14" s="66" t="s">
        <v>217</v>
      </c>
      <c r="L14" s="66" t="s">
        <v>217</v>
      </c>
      <c r="M14" s="66" t="s">
        <v>141</v>
      </c>
      <c r="N14" s="6">
        <v>0.042</v>
      </c>
      <c r="O14" s="6">
        <v>0.02</v>
      </c>
    </row>
    <row r="15" spans="1:15" ht="13.5">
      <c r="A15" s="73" t="s">
        <v>176</v>
      </c>
      <c r="B15" s="66" t="s">
        <v>141</v>
      </c>
      <c r="C15" s="6">
        <v>0.046</v>
      </c>
      <c r="D15" s="6">
        <v>0.024</v>
      </c>
      <c r="E15" s="66" t="s">
        <v>141</v>
      </c>
      <c r="F15" s="6">
        <v>0.055</v>
      </c>
      <c r="G15" s="6">
        <v>0.024</v>
      </c>
      <c r="H15" s="2"/>
      <c r="I15" s="73" t="s">
        <v>179</v>
      </c>
      <c r="J15" s="66" t="s">
        <v>141</v>
      </c>
      <c r="K15" s="6">
        <v>0.33</v>
      </c>
      <c r="L15" s="6">
        <v>0.016</v>
      </c>
      <c r="M15" s="66" t="s">
        <v>141</v>
      </c>
      <c r="N15" s="6">
        <v>0.037</v>
      </c>
      <c r="O15" s="6">
        <v>0.016</v>
      </c>
    </row>
    <row r="16" spans="1:15" ht="13.5">
      <c r="A16" s="73" t="s">
        <v>178</v>
      </c>
      <c r="B16" s="66" t="s">
        <v>141</v>
      </c>
      <c r="C16" s="6">
        <v>0.039</v>
      </c>
      <c r="D16" s="6">
        <v>0.019</v>
      </c>
      <c r="E16" s="66" t="s">
        <v>141</v>
      </c>
      <c r="F16" s="6">
        <v>0.043</v>
      </c>
      <c r="G16" s="6">
        <v>0.02</v>
      </c>
      <c r="H16" s="2"/>
      <c r="I16" s="73" t="s">
        <v>181</v>
      </c>
      <c r="J16" s="66" t="s">
        <v>141</v>
      </c>
      <c r="K16" s="6">
        <v>0.032</v>
      </c>
      <c r="L16" s="6">
        <v>0.016</v>
      </c>
      <c r="M16" s="66" t="s">
        <v>141</v>
      </c>
      <c r="N16" s="6">
        <v>0.045</v>
      </c>
      <c r="O16" s="6">
        <v>0.021</v>
      </c>
    </row>
    <row r="17" spans="1:15" ht="13.5">
      <c r="A17" s="73" t="s">
        <v>180</v>
      </c>
      <c r="B17" s="66" t="s">
        <v>141</v>
      </c>
      <c r="C17" s="6">
        <v>0.038</v>
      </c>
      <c r="D17" s="6">
        <v>0.018</v>
      </c>
      <c r="E17" s="66" t="s">
        <v>141</v>
      </c>
      <c r="F17" s="6">
        <v>0.042</v>
      </c>
      <c r="G17" s="6">
        <v>0.019</v>
      </c>
      <c r="H17" s="2"/>
      <c r="I17" s="73" t="s">
        <v>183</v>
      </c>
      <c r="J17" s="66" t="s">
        <v>141</v>
      </c>
      <c r="K17" s="6">
        <v>0.029</v>
      </c>
      <c r="L17" s="6">
        <v>0.017</v>
      </c>
      <c r="M17" s="43" t="s">
        <v>150</v>
      </c>
      <c r="N17" s="67">
        <v>0.046</v>
      </c>
      <c r="O17" s="6">
        <v>0.023</v>
      </c>
    </row>
    <row r="18" spans="1:15" ht="13.5">
      <c r="A18" s="73" t="s">
        <v>182</v>
      </c>
      <c r="B18" s="66" t="s">
        <v>141</v>
      </c>
      <c r="C18" s="6">
        <v>0.039</v>
      </c>
      <c r="D18" s="6">
        <v>0.02</v>
      </c>
      <c r="E18" s="66" t="s">
        <v>141</v>
      </c>
      <c r="F18" s="6">
        <v>0.058</v>
      </c>
      <c r="G18" s="6">
        <v>0.025</v>
      </c>
      <c r="H18" s="2"/>
      <c r="I18" s="73" t="s">
        <v>185</v>
      </c>
      <c r="J18" s="66" t="s">
        <v>141</v>
      </c>
      <c r="K18" s="6">
        <v>0.036</v>
      </c>
      <c r="L18" s="6">
        <v>0.017</v>
      </c>
      <c r="M18" s="43" t="s">
        <v>150</v>
      </c>
      <c r="N18" s="67">
        <v>0.046</v>
      </c>
      <c r="O18" s="6">
        <v>0.022</v>
      </c>
    </row>
    <row r="19" spans="1:15" ht="13.5">
      <c r="A19" s="73" t="s">
        <v>184</v>
      </c>
      <c r="B19" s="66" t="s">
        <v>141</v>
      </c>
      <c r="C19" s="6">
        <v>0.036</v>
      </c>
      <c r="D19" s="6">
        <v>0.017</v>
      </c>
      <c r="E19" s="66" t="s">
        <v>141</v>
      </c>
      <c r="F19" s="6">
        <v>0.047</v>
      </c>
      <c r="G19" s="6">
        <v>0.021</v>
      </c>
      <c r="H19" s="2"/>
      <c r="I19" s="73" t="s">
        <v>187</v>
      </c>
      <c r="J19" s="66" t="s">
        <v>141</v>
      </c>
      <c r="K19" s="6">
        <v>0.028</v>
      </c>
      <c r="L19" s="6">
        <v>0.014</v>
      </c>
      <c r="M19" s="66" t="s">
        <v>141</v>
      </c>
      <c r="N19" s="6">
        <v>0.045</v>
      </c>
      <c r="O19" s="6">
        <v>0.019</v>
      </c>
    </row>
    <row r="20" spans="1:15" ht="13.5">
      <c r="A20" s="73" t="s">
        <v>186</v>
      </c>
      <c r="B20" s="66" t="s">
        <v>141</v>
      </c>
      <c r="C20" s="6">
        <v>0.038</v>
      </c>
      <c r="D20" s="6">
        <v>0.019</v>
      </c>
      <c r="E20" s="66" t="s">
        <v>141</v>
      </c>
      <c r="F20" s="6">
        <v>0.054</v>
      </c>
      <c r="G20" s="6">
        <v>0.024</v>
      </c>
      <c r="H20" s="2"/>
      <c r="I20" s="73" t="s">
        <v>189</v>
      </c>
      <c r="J20" s="66" t="s">
        <v>141</v>
      </c>
      <c r="K20" s="6">
        <v>0.032</v>
      </c>
      <c r="L20" s="6">
        <v>0.017</v>
      </c>
      <c r="M20" s="66" t="s">
        <v>141</v>
      </c>
      <c r="N20" s="6">
        <v>0.055</v>
      </c>
      <c r="O20" s="6">
        <v>0.023</v>
      </c>
    </row>
    <row r="21" spans="1:15" ht="13.5">
      <c r="A21" s="73" t="s">
        <v>188</v>
      </c>
      <c r="B21" s="66" t="s">
        <v>141</v>
      </c>
      <c r="C21" s="6">
        <v>0.043</v>
      </c>
      <c r="D21" s="6">
        <v>0.021</v>
      </c>
      <c r="E21" s="66" t="s">
        <v>141</v>
      </c>
      <c r="F21" s="6">
        <v>0.054</v>
      </c>
      <c r="G21" s="6">
        <v>0.021</v>
      </c>
      <c r="H21" s="2"/>
      <c r="I21" s="73" t="s">
        <v>190</v>
      </c>
      <c r="J21" s="66" t="s">
        <v>141</v>
      </c>
      <c r="K21" s="6">
        <v>0.033</v>
      </c>
      <c r="L21" s="6">
        <v>0.017</v>
      </c>
      <c r="M21" s="66" t="s">
        <v>141</v>
      </c>
      <c r="N21" s="6">
        <v>0.047</v>
      </c>
      <c r="O21" s="6">
        <v>0.019</v>
      </c>
    </row>
    <row r="22" spans="1:15" ht="13.5">
      <c r="A22" s="73" t="s">
        <v>485</v>
      </c>
      <c r="B22" s="66" t="s">
        <v>141</v>
      </c>
      <c r="C22" s="6">
        <v>0.042</v>
      </c>
      <c r="D22" s="6">
        <v>0.023</v>
      </c>
      <c r="E22" s="66" t="s">
        <v>141</v>
      </c>
      <c r="F22" s="6">
        <v>0.044</v>
      </c>
      <c r="G22" s="6">
        <v>0.018</v>
      </c>
      <c r="H22" s="2"/>
      <c r="I22" s="73" t="s">
        <v>191</v>
      </c>
      <c r="J22" s="66" t="s">
        <v>141</v>
      </c>
      <c r="K22" s="6">
        <v>0.034</v>
      </c>
      <c r="L22" s="6">
        <v>0.016</v>
      </c>
      <c r="M22" s="66" t="s">
        <v>141</v>
      </c>
      <c r="N22" s="6">
        <v>0.045</v>
      </c>
      <c r="O22" s="6">
        <v>0.021</v>
      </c>
    </row>
    <row r="23" spans="1:15" ht="13.5">
      <c r="A23" s="73" t="s">
        <v>486</v>
      </c>
      <c r="B23" s="66" t="s">
        <v>141</v>
      </c>
      <c r="C23" s="6">
        <v>0.035</v>
      </c>
      <c r="D23" s="6">
        <v>0.018</v>
      </c>
      <c r="E23" s="66" t="s">
        <v>141</v>
      </c>
      <c r="F23" s="6">
        <v>0.056</v>
      </c>
      <c r="G23" s="6">
        <v>0.024</v>
      </c>
      <c r="H23" s="2"/>
      <c r="I23" s="73" t="s">
        <v>193</v>
      </c>
      <c r="J23" s="66" t="s">
        <v>141</v>
      </c>
      <c r="K23" s="6">
        <v>0.036</v>
      </c>
      <c r="L23" s="6">
        <v>0.017</v>
      </c>
      <c r="M23" s="66" t="s">
        <v>141</v>
      </c>
      <c r="N23" s="6">
        <v>0.066</v>
      </c>
      <c r="O23" s="6">
        <v>0.027</v>
      </c>
    </row>
    <row r="24" spans="1:15" ht="13.5">
      <c r="A24" s="73" t="s">
        <v>192</v>
      </c>
      <c r="B24" s="66" t="s">
        <v>141</v>
      </c>
      <c r="C24" s="6">
        <v>0.04</v>
      </c>
      <c r="D24" s="6">
        <v>0.021</v>
      </c>
      <c r="E24" s="66" t="s">
        <v>141</v>
      </c>
      <c r="F24" s="67">
        <v>0.05</v>
      </c>
      <c r="G24" s="6">
        <v>0.022</v>
      </c>
      <c r="H24" s="2"/>
      <c r="I24" s="73" t="s">
        <v>14</v>
      </c>
      <c r="J24" s="28" t="s">
        <v>195</v>
      </c>
      <c r="K24" s="6"/>
      <c r="L24" s="6">
        <f>AVERAGE(L5:L23)</f>
        <v>0.01588235294117648</v>
      </c>
      <c r="M24" s="28" t="s">
        <v>196</v>
      </c>
      <c r="N24" s="6"/>
      <c r="O24" s="6">
        <v>0.02</v>
      </c>
    </row>
    <row r="25" spans="1:15" ht="13.5">
      <c r="A25" s="73" t="s">
        <v>194</v>
      </c>
      <c r="B25" s="66" t="s">
        <v>141</v>
      </c>
      <c r="C25" s="6">
        <v>0.038</v>
      </c>
      <c r="D25" s="6">
        <v>0.018</v>
      </c>
      <c r="E25" s="66" t="s">
        <v>141</v>
      </c>
      <c r="F25" s="6">
        <v>0.049</v>
      </c>
      <c r="G25" s="6">
        <v>0.022</v>
      </c>
      <c r="H25" s="2"/>
      <c r="I25" s="74" t="s">
        <v>15</v>
      </c>
      <c r="J25" s="28" t="s">
        <v>489</v>
      </c>
      <c r="K25" s="6"/>
      <c r="L25" s="6">
        <v>0.02</v>
      </c>
      <c r="M25" s="32" t="s">
        <v>490</v>
      </c>
      <c r="N25" s="6"/>
      <c r="O25" s="6">
        <v>0.021</v>
      </c>
    </row>
    <row r="26" spans="1:15" ht="13.5">
      <c r="A26" s="73" t="s">
        <v>197</v>
      </c>
      <c r="B26" s="66" t="s">
        <v>141</v>
      </c>
      <c r="C26" s="6">
        <v>0.042</v>
      </c>
      <c r="D26" s="6">
        <v>0.021</v>
      </c>
      <c r="E26" s="66" t="s">
        <v>141</v>
      </c>
      <c r="F26" s="6">
        <v>0.05</v>
      </c>
      <c r="G26" s="6">
        <v>0.023</v>
      </c>
      <c r="H26" s="2"/>
      <c r="I26" s="2"/>
      <c r="J26" s="2"/>
      <c r="K26" s="2"/>
      <c r="L26" s="2"/>
      <c r="M26" s="2"/>
      <c r="N26" s="2"/>
      <c r="O26" s="2"/>
    </row>
    <row r="27" spans="1:15" ht="13.5">
      <c r="A27" s="73" t="s">
        <v>6</v>
      </c>
      <c r="B27" s="66" t="s">
        <v>141</v>
      </c>
      <c r="C27" s="6">
        <v>0.043</v>
      </c>
      <c r="D27" s="6">
        <v>0.022</v>
      </c>
      <c r="E27" s="66" t="s">
        <v>141</v>
      </c>
      <c r="F27" s="6">
        <v>0.046</v>
      </c>
      <c r="G27" s="6">
        <v>0.021</v>
      </c>
      <c r="H27" s="2"/>
      <c r="I27" s="2"/>
      <c r="J27" s="2"/>
      <c r="K27" s="2"/>
      <c r="L27" s="2"/>
      <c r="M27" s="2"/>
      <c r="N27" s="2"/>
      <c r="O27" s="2"/>
    </row>
    <row r="28" spans="1:15" ht="13.5">
      <c r="A28" s="73" t="s">
        <v>7</v>
      </c>
      <c r="B28" s="66" t="s">
        <v>141</v>
      </c>
      <c r="C28" s="6">
        <v>0.04</v>
      </c>
      <c r="D28" s="6">
        <v>0.019</v>
      </c>
      <c r="E28" s="66" t="s">
        <v>141</v>
      </c>
      <c r="F28" s="6">
        <v>0.054</v>
      </c>
      <c r="G28" s="6">
        <v>0.023</v>
      </c>
      <c r="H28" s="2"/>
      <c r="I28" s="2"/>
      <c r="J28" s="2"/>
      <c r="K28" s="2"/>
      <c r="L28" s="2"/>
      <c r="M28" s="2"/>
      <c r="N28" s="2"/>
      <c r="O28" s="2"/>
    </row>
    <row r="29" spans="1:15" ht="13.5">
      <c r="A29" s="73" t="s">
        <v>8</v>
      </c>
      <c r="B29" s="66" t="s">
        <v>141</v>
      </c>
      <c r="C29" s="6">
        <v>0.037</v>
      </c>
      <c r="D29" s="6">
        <v>0.018</v>
      </c>
      <c r="E29" s="66" t="s">
        <v>141</v>
      </c>
      <c r="F29" s="6">
        <v>0.047</v>
      </c>
      <c r="G29" s="6">
        <v>0.02</v>
      </c>
      <c r="H29" s="2"/>
      <c r="I29" s="2"/>
      <c r="J29" s="2"/>
      <c r="K29" s="2"/>
      <c r="L29" s="2"/>
      <c r="M29" s="2"/>
      <c r="N29" s="2"/>
      <c r="O29" s="2"/>
    </row>
    <row r="30" spans="1:15" ht="13.5">
      <c r="A30" s="73" t="s">
        <v>9</v>
      </c>
      <c r="B30" s="66" t="s">
        <v>141</v>
      </c>
      <c r="C30" s="6">
        <v>0.04</v>
      </c>
      <c r="D30" s="6">
        <v>0.019</v>
      </c>
      <c r="E30" s="66" t="s">
        <v>141</v>
      </c>
      <c r="F30" s="6">
        <v>0.05</v>
      </c>
      <c r="G30" s="6">
        <v>0.019</v>
      </c>
      <c r="H30" s="2"/>
      <c r="I30" s="2"/>
      <c r="J30" s="2"/>
      <c r="K30" s="2"/>
      <c r="L30" s="2"/>
      <c r="M30" s="2"/>
      <c r="N30" s="2"/>
      <c r="O30" s="2"/>
    </row>
    <row r="31" spans="1:15" ht="13.5">
      <c r="A31" s="73" t="s">
        <v>10</v>
      </c>
      <c r="B31" s="66" t="s">
        <v>141</v>
      </c>
      <c r="C31" s="6">
        <v>0.041</v>
      </c>
      <c r="D31" s="6">
        <v>0.02</v>
      </c>
      <c r="E31" s="66" t="s">
        <v>141</v>
      </c>
      <c r="F31" s="6">
        <v>0.052</v>
      </c>
      <c r="G31" s="6">
        <v>0.023</v>
      </c>
      <c r="H31" s="2"/>
      <c r="I31" s="2"/>
      <c r="J31" s="2"/>
      <c r="K31" s="2"/>
      <c r="L31" s="2"/>
      <c r="M31" s="2"/>
      <c r="N31" s="2"/>
      <c r="O31" s="2"/>
    </row>
    <row r="32" spans="1:15" ht="13.5">
      <c r="A32" s="73" t="s">
        <v>11</v>
      </c>
      <c r="B32" s="66" t="s">
        <v>141</v>
      </c>
      <c r="C32" s="6">
        <v>0.042</v>
      </c>
      <c r="D32" s="6">
        <v>0.021</v>
      </c>
      <c r="E32" s="66" t="s">
        <v>141</v>
      </c>
      <c r="F32" s="6">
        <v>0.054</v>
      </c>
      <c r="G32" s="6">
        <v>0.022</v>
      </c>
      <c r="H32" s="2"/>
      <c r="I32" s="2"/>
      <c r="J32" s="2"/>
      <c r="K32" s="2"/>
      <c r="L32" s="2"/>
      <c r="M32" s="2"/>
      <c r="N32" s="2"/>
      <c r="O32" s="2"/>
    </row>
    <row r="33" spans="1:15" ht="13.5">
      <c r="A33" s="73" t="s">
        <v>12</v>
      </c>
      <c r="B33" s="28" t="s">
        <v>487</v>
      </c>
      <c r="C33" s="6"/>
      <c r="D33" s="6">
        <f>AVERAGE(D5:D32)</f>
        <v>0.021333333333333343</v>
      </c>
      <c r="E33" s="28" t="s">
        <v>488</v>
      </c>
      <c r="F33" s="6"/>
      <c r="G33" s="6">
        <f>AVERAGE(G5:G32)</f>
        <v>0.02189285714285715</v>
      </c>
      <c r="H33" s="2"/>
      <c r="I33" s="2"/>
      <c r="J33" s="2"/>
      <c r="K33" s="2"/>
      <c r="L33" s="2"/>
      <c r="M33" s="2"/>
      <c r="N33" s="2"/>
      <c r="O33" s="2"/>
    </row>
    <row r="34" spans="1:15" ht="13.5">
      <c r="A34" s="2"/>
      <c r="B34" s="2"/>
      <c r="C34" s="2"/>
      <c r="D34" s="2"/>
      <c r="E34" s="2"/>
      <c r="F34" s="2"/>
      <c r="G34" s="2"/>
      <c r="H34" s="2"/>
      <c r="I34" s="2"/>
      <c r="J34" s="2"/>
      <c r="K34" s="2"/>
      <c r="L34" s="2"/>
      <c r="M34" s="2"/>
      <c r="N34" s="2"/>
      <c r="O34" s="2"/>
    </row>
    <row r="35" spans="1:15" ht="13.5">
      <c r="A35" s="48" t="s">
        <v>151</v>
      </c>
      <c r="B35" s="2"/>
      <c r="C35" s="2"/>
      <c r="D35" s="2"/>
      <c r="E35" s="2"/>
      <c r="F35" s="2"/>
      <c r="G35" s="2"/>
      <c r="H35" s="2"/>
      <c r="I35" s="2"/>
      <c r="J35" s="2"/>
      <c r="K35" s="2"/>
      <c r="L35" s="2"/>
      <c r="M35" s="2"/>
      <c r="N35" s="2"/>
      <c r="O35" s="2"/>
    </row>
    <row r="36" spans="1:15" ht="13.5">
      <c r="A36" s="48" t="s">
        <v>483</v>
      </c>
      <c r="B36" s="2"/>
      <c r="C36" s="2"/>
      <c r="D36" s="2"/>
      <c r="E36" s="2"/>
      <c r="F36" s="2"/>
      <c r="G36" s="2"/>
      <c r="H36" s="49"/>
      <c r="I36" s="49"/>
      <c r="J36" s="49"/>
      <c r="K36" s="49"/>
      <c r="L36" s="49"/>
      <c r="M36" s="49"/>
      <c r="N36" s="49"/>
      <c r="O36" s="49"/>
    </row>
  </sheetData>
  <sheetProtection/>
  <mergeCells count="4">
    <mergeCell ref="B3:D3"/>
    <mergeCell ref="E3:G3"/>
    <mergeCell ref="J3:L3"/>
    <mergeCell ref="M3:O3"/>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2"/>
  <sheetViews>
    <sheetView zoomScalePageLayoutView="0" workbookViewId="0" topLeftCell="A1">
      <selection activeCell="J44" sqref="J44"/>
    </sheetView>
  </sheetViews>
  <sheetFormatPr defaultColWidth="9.00390625" defaultRowHeight="13.5"/>
  <cols>
    <col min="1" max="1" width="23.25390625" style="2" customWidth="1"/>
    <col min="2" max="7" width="7.00390625" style="2" customWidth="1"/>
    <col min="8" max="8" width="3.50390625" style="2" customWidth="1"/>
    <col min="9" max="16384" width="9.00390625" style="2" customWidth="1"/>
  </cols>
  <sheetData>
    <row r="1" s="1" customFormat="1" ht="14.25">
      <c r="A1" s="1" t="s">
        <v>149</v>
      </c>
    </row>
    <row r="2" s="1" customFormat="1" ht="9" customHeight="1"/>
    <row r="3" spans="1:9" ht="14.25">
      <c r="A3" s="191"/>
      <c r="B3" s="184" t="s">
        <v>0</v>
      </c>
      <c r="C3" s="184"/>
      <c r="D3" s="184"/>
      <c r="E3" s="186" t="s">
        <v>1</v>
      </c>
      <c r="F3" s="186"/>
      <c r="G3" s="186"/>
      <c r="I3" s="1"/>
    </row>
    <row r="4" spans="1:9" ht="14.25">
      <c r="A4" s="191"/>
      <c r="B4" s="9" t="s">
        <v>2</v>
      </c>
      <c r="C4" s="9" t="s">
        <v>3</v>
      </c>
      <c r="D4" s="9" t="s">
        <v>4</v>
      </c>
      <c r="E4" s="9" t="s">
        <v>2</v>
      </c>
      <c r="F4" s="9" t="s">
        <v>5</v>
      </c>
      <c r="G4" s="9" t="s">
        <v>4</v>
      </c>
      <c r="I4" s="1"/>
    </row>
    <row r="5" spans="1:9" ht="14.25">
      <c r="A5" s="73" t="s">
        <v>17</v>
      </c>
      <c r="B5" s="10" t="s">
        <v>141</v>
      </c>
      <c r="C5" s="6">
        <v>0.046</v>
      </c>
      <c r="D5" s="6">
        <v>0.028</v>
      </c>
      <c r="E5" s="10" t="s">
        <v>141</v>
      </c>
      <c r="F5" s="11">
        <v>0.052</v>
      </c>
      <c r="G5" s="50">
        <v>0.024</v>
      </c>
      <c r="I5" s="1"/>
    </row>
    <row r="6" spans="1:9" ht="14.25">
      <c r="A6" s="73" t="s">
        <v>18</v>
      </c>
      <c r="B6" s="10" t="s">
        <v>141</v>
      </c>
      <c r="C6" s="6">
        <v>0.052</v>
      </c>
      <c r="D6" s="6">
        <v>0.032</v>
      </c>
      <c r="E6" s="10" t="s">
        <v>492</v>
      </c>
      <c r="F6" s="6">
        <v>0.068</v>
      </c>
      <c r="G6" s="50">
        <v>0.031</v>
      </c>
      <c r="I6" s="1"/>
    </row>
    <row r="7" spans="1:7" ht="12">
      <c r="A7" s="73" t="s">
        <v>19</v>
      </c>
      <c r="B7" s="10" t="s">
        <v>141</v>
      </c>
      <c r="C7" s="6">
        <v>0.051</v>
      </c>
      <c r="D7" s="6">
        <v>0.029</v>
      </c>
      <c r="E7" s="10" t="s">
        <v>141</v>
      </c>
      <c r="F7" s="6">
        <v>0.056</v>
      </c>
      <c r="G7" s="50">
        <v>0.025</v>
      </c>
    </row>
    <row r="8" spans="1:7" ht="12">
      <c r="A8" s="73" t="s">
        <v>20</v>
      </c>
      <c r="B8" s="10" t="s">
        <v>141</v>
      </c>
      <c r="C8" s="6">
        <v>0.046</v>
      </c>
      <c r="D8" s="6">
        <v>0.025</v>
      </c>
      <c r="E8" s="10" t="s">
        <v>141</v>
      </c>
      <c r="F8" s="6">
        <v>0.059</v>
      </c>
      <c r="G8" s="50">
        <v>0.025</v>
      </c>
    </row>
    <row r="9" spans="1:7" ht="12">
      <c r="A9" s="73" t="s">
        <v>21</v>
      </c>
      <c r="B9" s="10" t="s">
        <v>141</v>
      </c>
      <c r="C9" s="11">
        <v>0.047</v>
      </c>
      <c r="D9" s="6">
        <v>0.028</v>
      </c>
      <c r="E9" s="10" t="s">
        <v>141</v>
      </c>
      <c r="F9" s="6">
        <v>0.052</v>
      </c>
      <c r="G9" s="50">
        <v>0.021</v>
      </c>
    </row>
    <row r="10" spans="1:7" ht="12">
      <c r="A10" s="73" t="s">
        <v>22</v>
      </c>
      <c r="B10" s="10" t="s">
        <v>141</v>
      </c>
      <c r="C10" s="6">
        <v>0.05</v>
      </c>
      <c r="D10" s="6">
        <v>0.028</v>
      </c>
      <c r="E10" s="10" t="s">
        <v>141</v>
      </c>
      <c r="F10" s="6">
        <v>0.051</v>
      </c>
      <c r="G10" s="50">
        <v>0.022</v>
      </c>
    </row>
    <row r="11" spans="1:7" ht="12">
      <c r="A11" s="73" t="s">
        <v>220</v>
      </c>
      <c r="B11" s="10" t="s">
        <v>141</v>
      </c>
      <c r="C11" s="6">
        <v>0.044</v>
      </c>
      <c r="D11" s="6">
        <v>0.024</v>
      </c>
      <c r="E11" s="10" t="s">
        <v>141</v>
      </c>
      <c r="F11" s="6">
        <v>0.053</v>
      </c>
      <c r="G11" s="50">
        <v>0.024</v>
      </c>
    </row>
    <row r="12" spans="1:7" ht="12">
      <c r="A12" s="73" t="s">
        <v>23</v>
      </c>
      <c r="B12" s="10" t="s">
        <v>141</v>
      </c>
      <c r="C12" s="6">
        <v>0.045</v>
      </c>
      <c r="D12" s="6">
        <v>0.025</v>
      </c>
      <c r="E12" s="10" t="s">
        <v>141</v>
      </c>
      <c r="F12" s="6">
        <v>0.053</v>
      </c>
      <c r="G12" s="50">
        <v>0.021</v>
      </c>
    </row>
    <row r="13" spans="1:7" ht="12">
      <c r="A13" s="73" t="s">
        <v>24</v>
      </c>
      <c r="B13" s="10" t="s">
        <v>141</v>
      </c>
      <c r="C13" s="6">
        <v>0.051</v>
      </c>
      <c r="D13" s="6">
        <v>0.031</v>
      </c>
      <c r="E13" s="10" t="s">
        <v>141</v>
      </c>
      <c r="F13" s="6">
        <v>0.06</v>
      </c>
      <c r="G13" s="50">
        <v>0.022</v>
      </c>
    </row>
    <row r="14" spans="1:7" ht="12">
      <c r="A14" s="73" t="s">
        <v>25</v>
      </c>
      <c r="B14" s="10" t="s">
        <v>141</v>
      </c>
      <c r="C14" s="6">
        <v>0.059</v>
      </c>
      <c r="D14" s="6">
        <v>0.033</v>
      </c>
      <c r="E14" s="10" t="s">
        <v>141</v>
      </c>
      <c r="F14" s="6">
        <v>0.052</v>
      </c>
      <c r="G14" s="50">
        <v>0.025</v>
      </c>
    </row>
    <row r="15" spans="1:7" ht="12">
      <c r="A15" s="73" t="s">
        <v>26</v>
      </c>
      <c r="B15" s="10" t="s">
        <v>141</v>
      </c>
      <c r="C15" s="6">
        <v>0.049</v>
      </c>
      <c r="D15" s="6">
        <v>0.029</v>
      </c>
      <c r="E15" s="10" t="s">
        <v>141</v>
      </c>
      <c r="F15" s="6">
        <v>0.051</v>
      </c>
      <c r="G15" s="50">
        <v>0.023</v>
      </c>
    </row>
    <row r="16" spans="1:9" ht="12">
      <c r="A16" s="73" t="s">
        <v>27</v>
      </c>
      <c r="B16" s="10" t="s">
        <v>141</v>
      </c>
      <c r="C16" s="6">
        <v>0.053</v>
      </c>
      <c r="D16" s="6">
        <v>0.032</v>
      </c>
      <c r="E16" s="10" t="s">
        <v>141</v>
      </c>
      <c r="F16" s="11">
        <v>0.054</v>
      </c>
      <c r="G16" s="50">
        <v>0.024</v>
      </c>
      <c r="I16" s="2" t="s">
        <v>494</v>
      </c>
    </row>
    <row r="17" spans="1:9" ht="12">
      <c r="A17" s="73" t="s">
        <v>28</v>
      </c>
      <c r="B17" s="10" t="s">
        <v>141</v>
      </c>
      <c r="C17" s="6">
        <v>0.05</v>
      </c>
      <c r="D17" s="6">
        <v>0.028</v>
      </c>
      <c r="E17" s="10" t="s">
        <v>141</v>
      </c>
      <c r="F17" s="6">
        <v>0.062</v>
      </c>
      <c r="G17" s="50">
        <v>0.025</v>
      </c>
      <c r="I17" s="8" t="s">
        <v>29</v>
      </c>
    </row>
    <row r="18" spans="1:9" ht="12">
      <c r="A18" s="73" t="s">
        <v>30</v>
      </c>
      <c r="B18" s="10" t="s">
        <v>142</v>
      </c>
      <c r="C18" s="6">
        <v>0.072</v>
      </c>
      <c r="D18" s="6">
        <v>0.042</v>
      </c>
      <c r="E18" s="10" t="s">
        <v>141</v>
      </c>
      <c r="F18" s="6">
        <v>0.057</v>
      </c>
      <c r="G18" s="50">
        <v>0.028</v>
      </c>
      <c r="I18" s="2" t="s">
        <v>31</v>
      </c>
    </row>
    <row r="19" spans="1:9" ht="12">
      <c r="A19" s="73" t="s">
        <v>32</v>
      </c>
      <c r="B19" s="10" t="s">
        <v>141</v>
      </c>
      <c r="C19" s="6">
        <v>0.043</v>
      </c>
      <c r="D19" s="6">
        <v>0.024</v>
      </c>
      <c r="E19" s="10" t="s">
        <v>141</v>
      </c>
      <c r="F19" s="6">
        <v>0.041</v>
      </c>
      <c r="G19" s="50">
        <v>0.018</v>
      </c>
      <c r="I19" s="2" t="s">
        <v>33</v>
      </c>
    </row>
    <row r="20" spans="1:9" ht="12">
      <c r="A20" s="73" t="s">
        <v>34</v>
      </c>
      <c r="B20" s="10" t="s">
        <v>141</v>
      </c>
      <c r="C20" s="6">
        <v>0.047</v>
      </c>
      <c r="D20" s="6">
        <v>0.025</v>
      </c>
      <c r="E20" s="10" t="s">
        <v>141</v>
      </c>
      <c r="F20" s="6">
        <v>0.049</v>
      </c>
      <c r="G20" s="50">
        <v>0.023</v>
      </c>
      <c r="I20" s="2" t="s">
        <v>491</v>
      </c>
    </row>
    <row r="21" spans="1:7" ht="12">
      <c r="A21" s="73" t="s">
        <v>35</v>
      </c>
      <c r="B21" s="10" t="s">
        <v>141</v>
      </c>
      <c r="C21" s="6">
        <v>0.059</v>
      </c>
      <c r="D21" s="6">
        <v>0.038</v>
      </c>
      <c r="E21" s="10" t="s">
        <v>141</v>
      </c>
      <c r="F21" s="6">
        <v>0.048</v>
      </c>
      <c r="G21" s="50">
        <v>0.021</v>
      </c>
    </row>
    <row r="22" spans="1:9" ht="12">
      <c r="A22" s="73" t="s">
        <v>36</v>
      </c>
      <c r="B22" s="10" t="s">
        <v>141</v>
      </c>
      <c r="C22" s="6">
        <v>0.05</v>
      </c>
      <c r="D22" s="6">
        <v>0.032</v>
      </c>
      <c r="E22" s="10" t="s">
        <v>141</v>
      </c>
      <c r="F22" s="6">
        <v>0.045</v>
      </c>
      <c r="G22" s="50">
        <v>0.021</v>
      </c>
      <c r="I22" s="8" t="s">
        <v>37</v>
      </c>
    </row>
    <row r="23" spans="1:9" ht="12">
      <c r="A23" s="73" t="s">
        <v>38</v>
      </c>
      <c r="B23" s="10" t="s">
        <v>141</v>
      </c>
      <c r="C23" s="6">
        <v>0.049</v>
      </c>
      <c r="D23" s="6">
        <v>0.028</v>
      </c>
      <c r="E23" s="10" t="s">
        <v>141</v>
      </c>
      <c r="F23" s="6">
        <v>0.053</v>
      </c>
      <c r="G23" s="50">
        <v>0.025</v>
      </c>
      <c r="I23" s="2" t="s">
        <v>39</v>
      </c>
    </row>
    <row r="24" spans="1:9" ht="12">
      <c r="A24" s="73" t="s">
        <v>40</v>
      </c>
      <c r="B24" s="10" t="s">
        <v>141</v>
      </c>
      <c r="C24" s="6">
        <v>0.04</v>
      </c>
      <c r="D24" s="6">
        <v>0.021</v>
      </c>
      <c r="E24" s="10" t="s">
        <v>141</v>
      </c>
      <c r="F24" s="6">
        <v>0.05</v>
      </c>
      <c r="G24" s="50">
        <v>0.022</v>
      </c>
      <c r="I24" s="2" t="s">
        <v>41</v>
      </c>
    </row>
    <row r="25" spans="1:9" ht="12">
      <c r="A25" s="73" t="s">
        <v>42</v>
      </c>
      <c r="B25" s="10" t="s">
        <v>141</v>
      </c>
      <c r="C25" s="6">
        <v>0.042</v>
      </c>
      <c r="D25" s="6">
        <v>0.024</v>
      </c>
      <c r="E25" s="10" t="s">
        <v>141</v>
      </c>
      <c r="F25" s="6">
        <v>0.051</v>
      </c>
      <c r="G25" s="50">
        <v>0.024</v>
      </c>
      <c r="I25" s="2" t="s">
        <v>131</v>
      </c>
    </row>
    <row r="26" spans="1:9" ht="12">
      <c r="A26" s="73" t="s">
        <v>43</v>
      </c>
      <c r="B26" s="10" t="s">
        <v>141</v>
      </c>
      <c r="C26" s="6">
        <v>0.045</v>
      </c>
      <c r="D26" s="6">
        <v>0.026</v>
      </c>
      <c r="E26" s="10" t="s">
        <v>141</v>
      </c>
      <c r="F26" s="6">
        <v>0.046</v>
      </c>
      <c r="G26" s="50">
        <v>0.021</v>
      </c>
      <c r="I26" s="2" t="s">
        <v>129</v>
      </c>
    </row>
    <row r="27" spans="1:9" ht="12">
      <c r="A27" s="73" t="s">
        <v>44</v>
      </c>
      <c r="B27" s="10" t="s">
        <v>141</v>
      </c>
      <c r="C27" s="6">
        <v>0.049</v>
      </c>
      <c r="D27" s="6">
        <v>0.028</v>
      </c>
      <c r="E27" s="10" t="s">
        <v>141</v>
      </c>
      <c r="F27" s="6">
        <v>0.057</v>
      </c>
      <c r="G27" s="50">
        <v>0.022</v>
      </c>
      <c r="I27" s="2" t="s">
        <v>130</v>
      </c>
    </row>
    <row r="28" spans="1:9" ht="12">
      <c r="A28" s="73" t="s">
        <v>45</v>
      </c>
      <c r="B28" s="10" t="s">
        <v>141</v>
      </c>
      <c r="C28" s="6">
        <v>0.059</v>
      </c>
      <c r="D28" s="11">
        <v>0.038</v>
      </c>
      <c r="E28" s="10" t="s">
        <v>141</v>
      </c>
      <c r="F28" s="6">
        <v>0.059</v>
      </c>
      <c r="G28" s="50">
        <v>0.025</v>
      </c>
      <c r="I28" s="2" t="s">
        <v>46</v>
      </c>
    </row>
    <row r="29" spans="1:9" ht="12">
      <c r="A29" s="73" t="s">
        <v>47</v>
      </c>
      <c r="B29" s="10" t="s">
        <v>141</v>
      </c>
      <c r="C29" s="6">
        <v>0.058</v>
      </c>
      <c r="D29" s="6">
        <v>0.032</v>
      </c>
      <c r="E29" s="10" t="s">
        <v>141</v>
      </c>
      <c r="F29" s="6">
        <v>0.055</v>
      </c>
      <c r="G29" s="50">
        <v>0.026</v>
      </c>
      <c r="I29" s="2" t="s">
        <v>132</v>
      </c>
    </row>
    <row r="30" spans="1:7" ht="12">
      <c r="A30" s="73" t="s">
        <v>48</v>
      </c>
      <c r="B30" s="10" t="s">
        <v>141</v>
      </c>
      <c r="C30" s="6">
        <v>0.054</v>
      </c>
      <c r="D30" s="6">
        <v>0.031</v>
      </c>
      <c r="E30" s="10" t="s">
        <v>141</v>
      </c>
      <c r="F30" s="6">
        <v>0.058</v>
      </c>
      <c r="G30" s="50">
        <v>0.027</v>
      </c>
    </row>
    <row r="31" spans="1:9" ht="12">
      <c r="A31" s="73" t="s">
        <v>12</v>
      </c>
      <c r="B31" s="192" t="s">
        <v>493</v>
      </c>
      <c r="C31" s="193"/>
      <c r="D31" s="50">
        <f>AVERAGE(D5:D30)</f>
        <v>0.029269230769230777</v>
      </c>
      <c r="E31" s="194" t="s">
        <v>493</v>
      </c>
      <c r="F31" s="195"/>
      <c r="G31" s="50">
        <f>AVERAGE(G5:G30)</f>
        <v>0.02365384615384616</v>
      </c>
      <c r="I31" s="2" t="s">
        <v>49</v>
      </c>
    </row>
    <row r="32" spans="1:9" ht="12">
      <c r="A32" s="73" t="s">
        <v>50</v>
      </c>
      <c r="B32" s="10" t="s">
        <v>141</v>
      </c>
      <c r="C32" s="11">
        <v>0.031</v>
      </c>
      <c r="D32" s="6">
        <v>0.019</v>
      </c>
      <c r="E32" s="10" t="s">
        <v>141</v>
      </c>
      <c r="F32" s="6">
        <v>0.05</v>
      </c>
      <c r="G32" s="6">
        <v>0.019</v>
      </c>
      <c r="I32" s="2" t="s">
        <v>51</v>
      </c>
    </row>
    <row r="33" spans="1:9" ht="12">
      <c r="A33" s="73" t="s">
        <v>52</v>
      </c>
      <c r="B33" s="10" t="s">
        <v>141</v>
      </c>
      <c r="C33" s="6">
        <v>0.037</v>
      </c>
      <c r="D33" s="6">
        <v>0.02</v>
      </c>
      <c r="E33" s="10" t="s">
        <v>141</v>
      </c>
      <c r="F33" s="11">
        <v>0.051</v>
      </c>
      <c r="G33" s="6">
        <v>0.024</v>
      </c>
      <c r="I33" s="2" t="s">
        <v>133</v>
      </c>
    </row>
    <row r="34" spans="1:9" ht="12">
      <c r="A34" s="73" t="s">
        <v>53</v>
      </c>
      <c r="B34" s="10" t="s">
        <v>141</v>
      </c>
      <c r="C34" s="11">
        <v>0.038</v>
      </c>
      <c r="D34" s="6">
        <v>0.021</v>
      </c>
      <c r="E34" s="10" t="s">
        <v>141</v>
      </c>
      <c r="F34" s="6">
        <v>0.051</v>
      </c>
      <c r="G34" s="6">
        <v>0.021</v>
      </c>
      <c r="I34" s="2" t="s">
        <v>129</v>
      </c>
    </row>
    <row r="35" spans="1:9" ht="12">
      <c r="A35" s="73" t="s">
        <v>54</v>
      </c>
      <c r="B35" s="10" t="s">
        <v>141</v>
      </c>
      <c r="C35" s="6">
        <v>0.034</v>
      </c>
      <c r="D35" s="6">
        <v>0.019</v>
      </c>
      <c r="E35" s="10" t="s">
        <v>141</v>
      </c>
      <c r="F35" s="6">
        <v>0.057</v>
      </c>
      <c r="G35" s="6">
        <v>0.021</v>
      </c>
      <c r="I35" s="2" t="s">
        <v>55</v>
      </c>
    </row>
    <row r="36" spans="1:9" ht="12">
      <c r="A36" s="73" t="s">
        <v>56</v>
      </c>
      <c r="B36" s="10" t="s">
        <v>141</v>
      </c>
      <c r="C36" s="6">
        <v>0.042</v>
      </c>
      <c r="D36" s="6">
        <v>0.027</v>
      </c>
      <c r="E36" s="10" t="s">
        <v>141</v>
      </c>
      <c r="F36" s="6">
        <v>0.049</v>
      </c>
      <c r="G36" s="11">
        <v>0.024</v>
      </c>
      <c r="I36" s="2" t="s">
        <v>134</v>
      </c>
    </row>
    <row r="37" spans="1:9" ht="12">
      <c r="A37" s="73" t="s">
        <v>57</v>
      </c>
      <c r="B37" s="10" t="s">
        <v>141</v>
      </c>
      <c r="C37" s="6">
        <v>0.039</v>
      </c>
      <c r="D37" s="6">
        <v>0.025</v>
      </c>
      <c r="E37" s="10" t="s">
        <v>141</v>
      </c>
      <c r="F37" s="6">
        <v>0.049</v>
      </c>
      <c r="G37" s="6">
        <v>0.023</v>
      </c>
      <c r="I37" s="2" t="s">
        <v>58</v>
      </c>
    </row>
    <row r="38" spans="1:9" ht="12">
      <c r="A38" s="73" t="s">
        <v>59</v>
      </c>
      <c r="B38" s="10" t="s">
        <v>141</v>
      </c>
      <c r="C38" s="6">
        <v>0.037</v>
      </c>
      <c r="D38" s="6">
        <v>0.022</v>
      </c>
      <c r="E38" s="10" t="s">
        <v>141</v>
      </c>
      <c r="F38" s="6">
        <v>0.05</v>
      </c>
      <c r="G38" s="6">
        <v>0.021</v>
      </c>
      <c r="I38" s="2" t="s">
        <v>60</v>
      </c>
    </row>
    <row r="39" spans="1:7" ht="12">
      <c r="A39" s="73" t="s">
        <v>61</v>
      </c>
      <c r="B39" s="10" t="s">
        <v>141</v>
      </c>
      <c r="C39" s="6">
        <v>0.044</v>
      </c>
      <c r="D39" s="6">
        <v>0.026</v>
      </c>
      <c r="E39" s="10" t="s">
        <v>141</v>
      </c>
      <c r="F39" s="6">
        <v>0.048</v>
      </c>
      <c r="G39" s="6">
        <v>0.022</v>
      </c>
    </row>
    <row r="40" spans="1:9" ht="12">
      <c r="A40" s="73" t="s">
        <v>62</v>
      </c>
      <c r="B40" s="10" t="s">
        <v>141</v>
      </c>
      <c r="C40" s="6">
        <v>0.038</v>
      </c>
      <c r="D40" s="6">
        <v>0.021</v>
      </c>
      <c r="E40" s="10" t="s">
        <v>141</v>
      </c>
      <c r="F40" s="6">
        <v>0.066</v>
      </c>
      <c r="G40" s="6">
        <v>0.027</v>
      </c>
      <c r="I40" s="2" t="s">
        <v>63</v>
      </c>
    </row>
    <row r="41" spans="1:7" ht="12">
      <c r="A41" s="73" t="s">
        <v>64</v>
      </c>
      <c r="B41" s="192" t="s">
        <v>198</v>
      </c>
      <c r="C41" s="193"/>
      <c r="D41" s="50">
        <f>AVERAGE(D32:D40)</f>
        <v>0.02222222222222222</v>
      </c>
      <c r="E41" s="192" t="s">
        <v>198</v>
      </c>
      <c r="F41" s="193"/>
      <c r="G41" s="50">
        <f>AVERAGE(G32:G40)</f>
        <v>0.022444444444444444</v>
      </c>
    </row>
    <row r="42" spans="1:7" ht="12">
      <c r="A42" s="74" t="s">
        <v>15</v>
      </c>
      <c r="B42" s="187" t="s">
        <v>221</v>
      </c>
      <c r="C42" s="188"/>
      <c r="D42" s="6">
        <v>0.027</v>
      </c>
      <c r="E42" s="189" t="s">
        <v>222</v>
      </c>
      <c r="F42" s="190"/>
      <c r="G42" s="6">
        <v>0.023</v>
      </c>
    </row>
  </sheetData>
  <sheetProtection/>
  <mergeCells count="9">
    <mergeCell ref="B42:C42"/>
    <mergeCell ref="E42:F42"/>
    <mergeCell ref="A3:A4"/>
    <mergeCell ref="B3:D3"/>
    <mergeCell ref="E3:G3"/>
    <mergeCell ref="B31:C31"/>
    <mergeCell ref="E31:F31"/>
    <mergeCell ref="B41:C41"/>
    <mergeCell ref="E41:F41"/>
  </mergeCells>
  <printOptions/>
  <pageMargins left="0.7874015748031497" right="0.7874015748031497" top="0.984251968503937" bottom="0.984251968503937" header="0.5118110236220472" footer="0.5118110236220472"/>
  <pageSetup fitToHeight="2"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4">
      <selection activeCell="J44" sqref="J44"/>
    </sheetView>
  </sheetViews>
  <sheetFormatPr defaultColWidth="9.00390625" defaultRowHeight="13.5"/>
  <cols>
    <col min="2" max="2" width="15.25390625" style="0" customWidth="1"/>
    <col min="3" max="3" width="13.625" style="0" customWidth="1"/>
    <col min="6" max="6" width="13.875" style="0" customWidth="1"/>
    <col min="7" max="7" width="8.50390625" style="0" customWidth="1"/>
    <col min="8" max="8" width="15.625" style="0" customWidth="1"/>
    <col min="9" max="9" width="7.625" style="0" customWidth="1"/>
  </cols>
  <sheetData>
    <row r="1" ht="14.25">
      <c r="A1" s="35" t="s">
        <v>247</v>
      </c>
    </row>
    <row r="2" spans="1:9" ht="14.25">
      <c r="A2" s="76" t="s">
        <v>458</v>
      </c>
      <c r="B2" s="12"/>
      <c r="C2" s="12"/>
      <c r="D2" s="12"/>
      <c r="E2" s="12"/>
      <c r="H2" s="196" t="s">
        <v>248</v>
      </c>
      <c r="I2" s="196"/>
    </row>
    <row r="3" spans="1:5" ht="13.5">
      <c r="A3" s="12"/>
      <c r="B3" s="12"/>
      <c r="C3" s="12"/>
      <c r="D3" s="12"/>
      <c r="E3" s="12"/>
    </row>
    <row r="4" spans="1:7" ht="13.5">
      <c r="A4" s="201" t="s">
        <v>459</v>
      </c>
      <c r="B4" s="13" t="s">
        <v>228</v>
      </c>
      <c r="C4" s="13"/>
      <c r="D4" s="14"/>
      <c r="E4" s="197" t="s">
        <v>75</v>
      </c>
      <c r="F4" s="13" t="s">
        <v>470</v>
      </c>
      <c r="G4" s="13"/>
    </row>
    <row r="5" spans="1:7" ht="13.5">
      <c r="A5" s="198"/>
      <c r="B5" s="13" t="s">
        <v>65</v>
      </c>
      <c r="C5" s="13">
        <v>0.013</v>
      </c>
      <c r="D5" s="14"/>
      <c r="E5" s="198"/>
      <c r="F5" s="13" t="s">
        <v>65</v>
      </c>
      <c r="G5" s="13">
        <v>0.069</v>
      </c>
    </row>
    <row r="6" spans="1:7" ht="13.5">
      <c r="A6" s="197" t="s">
        <v>67</v>
      </c>
      <c r="B6" s="13" t="s">
        <v>460</v>
      </c>
      <c r="C6" s="13"/>
      <c r="D6" s="14"/>
      <c r="E6" s="197" t="s">
        <v>76</v>
      </c>
      <c r="F6" s="13" t="s">
        <v>471</v>
      </c>
      <c r="G6" s="13"/>
    </row>
    <row r="7" spans="1:7" ht="13.5">
      <c r="A7" s="198"/>
      <c r="B7" s="13" t="s">
        <v>65</v>
      </c>
      <c r="C7" s="13">
        <v>0.032</v>
      </c>
      <c r="D7" s="14"/>
      <c r="E7" s="198"/>
      <c r="F7" s="13" t="s">
        <v>65</v>
      </c>
      <c r="G7" s="13">
        <v>0.024</v>
      </c>
    </row>
    <row r="8" spans="1:7" ht="13.5">
      <c r="A8" s="197" t="s">
        <v>68</v>
      </c>
      <c r="B8" s="13" t="s">
        <v>461</v>
      </c>
      <c r="C8" s="13"/>
      <c r="D8" s="14"/>
      <c r="E8" s="197" t="s">
        <v>212</v>
      </c>
      <c r="F8" s="13" t="s">
        <v>469</v>
      </c>
      <c r="G8" s="13"/>
    </row>
    <row r="9" spans="1:7" ht="13.5">
      <c r="A9" s="198"/>
      <c r="B9" s="13" t="s">
        <v>65</v>
      </c>
      <c r="C9" s="13">
        <v>0.019</v>
      </c>
      <c r="D9" s="14"/>
      <c r="E9" s="198"/>
      <c r="F9" s="13" t="s">
        <v>65</v>
      </c>
      <c r="G9" s="13">
        <v>0.03</v>
      </c>
    </row>
    <row r="10" spans="1:7" ht="13.5">
      <c r="A10" s="197" t="s">
        <v>208</v>
      </c>
      <c r="B10" s="13" t="s">
        <v>462</v>
      </c>
      <c r="C10" s="13"/>
      <c r="D10" s="14"/>
      <c r="E10" s="197" t="s">
        <v>211</v>
      </c>
      <c r="F10" s="13" t="s">
        <v>472</v>
      </c>
      <c r="G10" s="13"/>
    </row>
    <row r="11" spans="1:7" ht="13.5">
      <c r="A11" s="198"/>
      <c r="B11" s="13" t="s">
        <v>65</v>
      </c>
      <c r="C11" s="13">
        <v>0.037</v>
      </c>
      <c r="D11" s="14"/>
      <c r="E11" s="198"/>
      <c r="F11" s="13" t="s">
        <v>65</v>
      </c>
      <c r="G11" s="13">
        <v>0.04</v>
      </c>
    </row>
    <row r="12" spans="1:7" ht="24" customHeight="1">
      <c r="A12" s="199" t="s">
        <v>245</v>
      </c>
      <c r="B12" s="51" t="s">
        <v>223</v>
      </c>
      <c r="C12" s="51"/>
      <c r="D12" s="14"/>
      <c r="E12" s="197" t="s">
        <v>77</v>
      </c>
      <c r="F12" s="13" t="s">
        <v>470</v>
      </c>
      <c r="G12" s="13"/>
    </row>
    <row r="13" spans="1:7" ht="13.5">
      <c r="A13" s="200"/>
      <c r="B13" s="51" t="s">
        <v>65</v>
      </c>
      <c r="C13" s="51">
        <v>0.012</v>
      </c>
      <c r="D13" s="14"/>
      <c r="E13" s="198"/>
      <c r="F13" s="13" t="s">
        <v>65</v>
      </c>
      <c r="G13" s="13">
        <v>0.035</v>
      </c>
    </row>
    <row r="14" spans="1:7" ht="13.5">
      <c r="A14" s="197" t="s">
        <v>69</v>
      </c>
      <c r="B14" s="13" t="s">
        <v>463</v>
      </c>
      <c r="C14" s="13"/>
      <c r="D14" s="14"/>
      <c r="E14" s="201" t="s">
        <v>246</v>
      </c>
      <c r="F14" s="13" t="s">
        <v>473</v>
      </c>
      <c r="G14" s="13"/>
    </row>
    <row r="15" spans="1:7" ht="13.5">
      <c r="A15" s="198"/>
      <c r="B15" s="75" t="s">
        <v>65</v>
      </c>
      <c r="C15" s="13">
        <v>0.026</v>
      </c>
      <c r="D15" s="14"/>
      <c r="E15" s="198"/>
      <c r="F15" s="13" t="s">
        <v>66</v>
      </c>
      <c r="G15" s="13">
        <v>0.062</v>
      </c>
    </row>
    <row r="16" spans="1:7" ht="13.5">
      <c r="A16" s="197" t="s">
        <v>70</v>
      </c>
      <c r="B16" s="13" t="s">
        <v>464</v>
      </c>
      <c r="C16" s="13"/>
      <c r="D16" s="14"/>
      <c r="E16" s="197" t="s">
        <v>78</v>
      </c>
      <c r="F16" s="13" t="s">
        <v>474</v>
      </c>
      <c r="G16" s="13"/>
    </row>
    <row r="17" spans="1:7" ht="13.5">
      <c r="A17" s="198"/>
      <c r="B17" s="13" t="s">
        <v>65</v>
      </c>
      <c r="C17" s="13">
        <v>0.018</v>
      </c>
      <c r="D17" s="14"/>
      <c r="E17" s="198"/>
      <c r="F17" s="13" t="s">
        <v>65</v>
      </c>
      <c r="G17" s="13">
        <v>0.036</v>
      </c>
    </row>
    <row r="18" spans="1:7" ht="13.5">
      <c r="A18" s="197" t="s">
        <v>71</v>
      </c>
      <c r="B18" s="13" t="s">
        <v>465</v>
      </c>
      <c r="C18" s="13"/>
      <c r="D18" s="14"/>
      <c r="E18" s="197" t="s">
        <v>79</v>
      </c>
      <c r="F18" s="13" t="s">
        <v>475</v>
      </c>
      <c r="G18" s="13"/>
    </row>
    <row r="19" spans="1:7" ht="13.5">
      <c r="A19" s="198"/>
      <c r="B19" s="13" t="s">
        <v>65</v>
      </c>
      <c r="C19" s="13">
        <v>0.016</v>
      </c>
      <c r="D19" s="14"/>
      <c r="E19" s="198"/>
      <c r="F19" s="13" t="s">
        <v>65</v>
      </c>
      <c r="G19" s="13">
        <v>0.13</v>
      </c>
    </row>
    <row r="20" spans="1:7" ht="13.5">
      <c r="A20" s="197" t="s">
        <v>72</v>
      </c>
      <c r="B20" s="13" t="s">
        <v>466</v>
      </c>
      <c r="C20" s="13"/>
      <c r="D20" s="14"/>
      <c r="E20" s="197" t="s">
        <v>80</v>
      </c>
      <c r="F20" s="13" t="s">
        <v>476</v>
      </c>
      <c r="G20" s="13"/>
    </row>
    <row r="21" spans="1:7" ht="13.5">
      <c r="A21" s="198"/>
      <c r="B21" s="13" t="s">
        <v>65</v>
      </c>
      <c r="C21" s="13">
        <v>0.038</v>
      </c>
      <c r="D21" s="14"/>
      <c r="E21" s="198"/>
      <c r="F21" s="13" t="s">
        <v>65</v>
      </c>
      <c r="G21" s="13">
        <v>0.022</v>
      </c>
    </row>
    <row r="22" spans="1:8" ht="13.5">
      <c r="A22" s="197" t="s">
        <v>73</v>
      </c>
      <c r="B22" s="13" t="s">
        <v>467</v>
      </c>
      <c r="C22" s="13"/>
      <c r="D22" s="14"/>
      <c r="E22" s="14"/>
      <c r="F22" s="2"/>
      <c r="G22" s="2"/>
      <c r="H22" s="2"/>
    </row>
    <row r="23" spans="1:8" ht="13.5">
      <c r="A23" s="198"/>
      <c r="B23" s="13" t="s">
        <v>65</v>
      </c>
      <c r="C23" s="13">
        <v>0.02</v>
      </c>
      <c r="D23" s="14"/>
      <c r="E23" s="14"/>
      <c r="F23" s="2"/>
      <c r="G23" s="2"/>
      <c r="H23" s="2"/>
    </row>
    <row r="24" spans="1:8" ht="13.5">
      <c r="A24" s="197" t="s">
        <v>209</v>
      </c>
      <c r="B24" s="13" t="s">
        <v>468</v>
      </c>
      <c r="C24" s="13"/>
      <c r="D24" s="14"/>
      <c r="E24" s="14"/>
      <c r="F24" s="2"/>
      <c r="G24" s="2"/>
      <c r="H24" s="2"/>
    </row>
    <row r="25" spans="1:8" ht="13.5">
      <c r="A25" s="198"/>
      <c r="B25" s="13" t="s">
        <v>65</v>
      </c>
      <c r="C25" s="13">
        <v>0.03</v>
      </c>
      <c r="D25" s="14"/>
      <c r="E25" s="14"/>
      <c r="F25" s="2"/>
      <c r="G25" s="2"/>
      <c r="H25" s="2"/>
    </row>
    <row r="26" spans="1:8" ht="13.5">
      <c r="A26" s="197" t="s">
        <v>210</v>
      </c>
      <c r="B26" s="13" t="s">
        <v>466</v>
      </c>
      <c r="C26" s="13"/>
      <c r="D26" s="14"/>
      <c r="E26" s="14"/>
      <c r="F26" s="2"/>
      <c r="G26" s="2"/>
      <c r="H26" s="2"/>
    </row>
    <row r="27" spans="1:8" ht="13.5">
      <c r="A27" s="198"/>
      <c r="B27" s="13" t="s">
        <v>65</v>
      </c>
      <c r="C27" s="13">
        <v>0.023</v>
      </c>
      <c r="D27" s="14"/>
      <c r="E27" s="14"/>
      <c r="F27" s="2"/>
      <c r="G27" s="2"/>
      <c r="H27" s="2"/>
    </row>
    <row r="28" spans="1:8" ht="13.5">
      <c r="A28" s="197" t="s">
        <v>74</v>
      </c>
      <c r="B28" s="13" t="s">
        <v>469</v>
      </c>
      <c r="C28" s="13"/>
      <c r="D28" s="14"/>
      <c r="E28" s="14"/>
      <c r="F28" s="2"/>
      <c r="G28" s="2"/>
      <c r="H28" s="2"/>
    </row>
    <row r="29" spans="1:8" ht="13.5">
      <c r="A29" s="198"/>
      <c r="B29" s="13" t="s">
        <v>65</v>
      </c>
      <c r="C29" s="13">
        <v>0.042</v>
      </c>
      <c r="D29" s="14"/>
      <c r="E29" s="14"/>
      <c r="F29" s="2"/>
      <c r="G29" s="2"/>
      <c r="H29" s="2"/>
    </row>
    <row r="30" spans="1:8" ht="13.5">
      <c r="A30" s="14"/>
      <c r="B30" s="14"/>
      <c r="C30" s="14"/>
      <c r="D30" s="14"/>
      <c r="E30" s="14"/>
      <c r="F30" s="2"/>
      <c r="G30" s="2"/>
      <c r="H30" s="2"/>
    </row>
    <row r="31" spans="1:8" ht="13.5">
      <c r="A31" s="14"/>
      <c r="B31" s="14"/>
      <c r="C31" s="14"/>
      <c r="D31" s="14"/>
      <c r="E31" s="14"/>
      <c r="F31" s="2"/>
      <c r="G31" s="2"/>
      <c r="H31" s="2"/>
    </row>
    <row r="32" spans="1:8" ht="13.5">
      <c r="A32" s="14" t="s">
        <v>199</v>
      </c>
      <c r="B32" s="14"/>
      <c r="C32" s="14"/>
      <c r="D32" s="14"/>
      <c r="E32" s="14"/>
      <c r="F32" s="2"/>
      <c r="G32" s="2"/>
      <c r="H32" s="2"/>
    </row>
    <row r="33" spans="1:8" ht="13.5">
      <c r="A33" s="2" t="s">
        <v>81</v>
      </c>
      <c r="B33" s="2"/>
      <c r="C33" s="2"/>
      <c r="D33" s="2"/>
      <c r="E33" s="2"/>
      <c r="F33" s="2"/>
      <c r="G33" s="2"/>
      <c r="H33" s="2"/>
    </row>
    <row r="34" spans="1:8" ht="13.5">
      <c r="A34" s="2" t="s">
        <v>244</v>
      </c>
      <c r="B34" s="2"/>
      <c r="C34" s="2"/>
      <c r="D34" s="2"/>
      <c r="E34" s="2"/>
      <c r="F34" s="2"/>
      <c r="G34" s="2"/>
      <c r="H34" s="2"/>
    </row>
  </sheetData>
  <sheetProtection/>
  <mergeCells count="23">
    <mergeCell ref="E20:E21"/>
    <mergeCell ref="A10:A11"/>
    <mergeCell ref="E10:E11"/>
    <mergeCell ref="A8:A9"/>
    <mergeCell ref="E8:E9"/>
    <mergeCell ref="E12:E13"/>
    <mergeCell ref="E14:E15"/>
    <mergeCell ref="E16:E17"/>
    <mergeCell ref="E18:E19"/>
    <mergeCell ref="A6:A7"/>
    <mergeCell ref="A4:A5"/>
    <mergeCell ref="E4:E5"/>
    <mergeCell ref="E6:E7"/>
    <mergeCell ref="H2:I2"/>
    <mergeCell ref="A28:A29"/>
    <mergeCell ref="A26:A27"/>
    <mergeCell ref="A24:A25"/>
    <mergeCell ref="A22:A23"/>
    <mergeCell ref="A20:A21"/>
    <mergeCell ref="A18:A19"/>
    <mergeCell ref="A16:A17"/>
    <mergeCell ref="A14:A15"/>
    <mergeCell ref="A12:A13"/>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3">
      <selection activeCell="J44" sqref="J44"/>
    </sheetView>
  </sheetViews>
  <sheetFormatPr defaultColWidth="9.00390625" defaultRowHeight="13.5"/>
  <cols>
    <col min="2" max="2" width="7.625" style="0" customWidth="1"/>
    <col min="3" max="3" width="6.625" style="0" customWidth="1"/>
    <col min="4" max="4" width="7.625" style="16" customWidth="1"/>
    <col min="5" max="5" width="6.625" style="0" customWidth="1"/>
    <col min="6" max="6" width="8.125" style="0" customWidth="1"/>
    <col min="7" max="7" width="10.125" style="0" customWidth="1"/>
    <col min="9" max="9" width="6.625" style="0" customWidth="1"/>
    <col min="10" max="10" width="7.625" style="0" customWidth="1"/>
    <col min="11" max="11" width="6.625" style="0" customWidth="1"/>
    <col min="12" max="12" width="8.125" style="0" customWidth="1"/>
    <col min="13" max="13" width="6.625" style="0" customWidth="1"/>
  </cols>
  <sheetData>
    <row r="1" spans="1:8" ht="14.25">
      <c r="A1" s="35" t="s">
        <v>143</v>
      </c>
      <c r="B1" s="33"/>
      <c r="C1" s="33"/>
      <c r="D1" s="36"/>
      <c r="E1" s="33"/>
      <c r="F1" s="33"/>
      <c r="G1" s="33"/>
      <c r="H1" s="33"/>
    </row>
    <row r="2" spans="1:8" ht="14.25">
      <c r="A2" s="35"/>
      <c r="B2" s="33"/>
      <c r="C2" s="33"/>
      <c r="D2" s="36"/>
      <c r="E2" s="33"/>
      <c r="F2" s="33"/>
      <c r="G2" s="33"/>
      <c r="H2" s="33"/>
    </row>
    <row r="3" spans="1:11" ht="13.5">
      <c r="A3" s="28"/>
      <c r="B3" s="52" t="s">
        <v>154</v>
      </c>
      <c r="C3" s="28" t="s">
        <v>144</v>
      </c>
      <c r="D3" s="53" t="s">
        <v>153</v>
      </c>
      <c r="E3" s="57" t="s">
        <v>152</v>
      </c>
      <c r="F3" s="37"/>
      <c r="G3" s="28"/>
      <c r="H3" s="52" t="s">
        <v>154</v>
      </c>
      <c r="I3" s="28" t="s">
        <v>144</v>
      </c>
      <c r="J3" s="53" t="s">
        <v>153</v>
      </c>
      <c r="K3" s="57" t="s">
        <v>152</v>
      </c>
    </row>
    <row r="4" spans="1:11" ht="13.5">
      <c r="A4" s="65" t="s">
        <v>159</v>
      </c>
      <c r="B4" s="58">
        <v>20.4</v>
      </c>
      <c r="C4" s="59">
        <v>2003</v>
      </c>
      <c r="D4" s="60">
        <v>25</v>
      </c>
      <c r="E4" s="28">
        <v>2020</v>
      </c>
      <c r="F4" s="17"/>
      <c r="G4" s="54" t="s">
        <v>83</v>
      </c>
      <c r="H4" s="58">
        <v>62</v>
      </c>
      <c r="I4" s="28">
        <v>2007</v>
      </c>
      <c r="J4" s="61">
        <v>60</v>
      </c>
      <c r="K4" s="53">
        <v>2025</v>
      </c>
    </row>
    <row r="5" spans="1:11" ht="13.5">
      <c r="A5" s="65" t="s">
        <v>160</v>
      </c>
      <c r="B5" s="58">
        <v>9.1</v>
      </c>
      <c r="C5" s="59">
        <v>2004</v>
      </c>
      <c r="D5" s="60">
        <v>12</v>
      </c>
      <c r="E5" s="28">
        <v>2018</v>
      </c>
      <c r="F5" s="17"/>
      <c r="G5" s="54" t="s">
        <v>84</v>
      </c>
      <c r="H5" s="58">
        <v>38.07</v>
      </c>
      <c r="I5" s="28">
        <v>1998</v>
      </c>
      <c r="J5" s="61">
        <v>35</v>
      </c>
      <c r="K5" s="53">
        <v>2025</v>
      </c>
    </row>
    <row r="6" spans="1:11" ht="13.5">
      <c r="A6" s="65" t="s">
        <v>85</v>
      </c>
      <c r="B6" s="58">
        <v>20.51</v>
      </c>
      <c r="C6" s="59">
        <v>2006</v>
      </c>
      <c r="D6" s="60">
        <v>25</v>
      </c>
      <c r="E6" s="28">
        <v>2026</v>
      </c>
      <c r="F6" s="17"/>
      <c r="G6" s="54" t="s">
        <v>86</v>
      </c>
      <c r="H6" s="58">
        <v>24</v>
      </c>
      <c r="I6" s="28">
        <v>2005</v>
      </c>
      <c r="J6" s="61">
        <v>20</v>
      </c>
      <c r="K6" s="53">
        <v>2025</v>
      </c>
    </row>
    <row r="7" spans="1:11" ht="13.5">
      <c r="A7" s="65" t="s">
        <v>87</v>
      </c>
      <c r="B7" s="58">
        <v>17.47</v>
      </c>
      <c r="C7" s="59">
        <v>2005</v>
      </c>
      <c r="D7" s="60">
        <v>25</v>
      </c>
      <c r="E7" s="28">
        <v>2013</v>
      </c>
      <c r="F7" s="17"/>
      <c r="G7" s="54" t="s">
        <v>88</v>
      </c>
      <c r="H7" s="58">
        <v>25.3</v>
      </c>
      <c r="I7" s="28">
        <v>2002</v>
      </c>
      <c r="J7" s="61">
        <v>25</v>
      </c>
      <c r="K7" s="53">
        <v>2025</v>
      </c>
    </row>
    <row r="8" spans="1:11" ht="13.5">
      <c r="A8" s="65" t="s">
        <v>89</v>
      </c>
      <c r="B8" s="58">
        <v>17.6</v>
      </c>
      <c r="C8" s="59">
        <v>2004</v>
      </c>
      <c r="D8" s="60">
        <v>17</v>
      </c>
      <c r="E8" s="28">
        <v>2020</v>
      </c>
      <c r="F8" s="17"/>
      <c r="G8" s="54" t="s">
        <v>90</v>
      </c>
      <c r="H8" s="40" t="s">
        <v>155</v>
      </c>
      <c r="I8" s="28">
        <v>1995</v>
      </c>
      <c r="J8" s="61">
        <v>70</v>
      </c>
      <c r="K8" s="53">
        <v>2025</v>
      </c>
    </row>
    <row r="9" spans="1:11" ht="13.5">
      <c r="A9" s="65" t="s">
        <v>91</v>
      </c>
      <c r="B9" s="58">
        <v>8.4</v>
      </c>
      <c r="C9" s="59">
        <v>2004</v>
      </c>
      <c r="D9" s="60">
        <v>10</v>
      </c>
      <c r="E9" s="28">
        <v>2010</v>
      </c>
      <c r="F9" s="17"/>
      <c r="G9" s="54" t="s">
        <v>92</v>
      </c>
      <c r="H9" s="58">
        <v>29.68</v>
      </c>
      <c r="I9" s="28">
        <v>2008</v>
      </c>
      <c r="J9" s="61">
        <v>30</v>
      </c>
      <c r="K9" s="53">
        <v>2025</v>
      </c>
    </row>
    <row r="10" spans="1:11" ht="13.5">
      <c r="A10" s="65" t="s">
        <v>93</v>
      </c>
      <c r="B10" s="58">
        <v>9.4</v>
      </c>
      <c r="C10" s="59">
        <v>2000</v>
      </c>
      <c r="D10" s="60">
        <v>13.8</v>
      </c>
      <c r="E10" s="28">
        <v>2015</v>
      </c>
      <c r="F10" s="17"/>
      <c r="G10" s="54" t="s">
        <v>94</v>
      </c>
      <c r="H10" s="58">
        <v>30.9</v>
      </c>
      <c r="I10" s="28">
        <v>2005</v>
      </c>
      <c r="J10" s="61">
        <v>30</v>
      </c>
      <c r="K10" s="53">
        <v>2025</v>
      </c>
    </row>
    <row r="11" spans="1:11" ht="13.5">
      <c r="A11" s="65" t="s">
        <v>95</v>
      </c>
      <c r="B11" s="58">
        <v>16.68</v>
      </c>
      <c r="C11" s="59">
        <v>2005</v>
      </c>
      <c r="D11" s="60">
        <v>22</v>
      </c>
      <c r="E11" s="28">
        <v>2025</v>
      </c>
      <c r="F11" s="17"/>
      <c r="G11" s="54" t="s">
        <v>96</v>
      </c>
      <c r="H11" s="58">
        <v>33.2</v>
      </c>
      <c r="I11" s="28">
        <v>2004</v>
      </c>
      <c r="J11" s="61">
        <v>30</v>
      </c>
      <c r="K11" s="53">
        <v>2025</v>
      </c>
    </row>
    <row r="12" spans="1:11" ht="13.5">
      <c r="A12" s="65" t="s">
        <v>97</v>
      </c>
      <c r="B12" s="58">
        <v>12.7</v>
      </c>
      <c r="C12" s="59">
        <v>2004</v>
      </c>
      <c r="D12" s="60"/>
      <c r="E12" s="28"/>
      <c r="F12" s="17"/>
      <c r="G12" s="54" t="s">
        <v>98</v>
      </c>
      <c r="H12" s="58">
        <v>47.8</v>
      </c>
      <c r="I12" s="28">
        <v>1997</v>
      </c>
      <c r="J12" s="61">
        <v>30</v>
      </c>
      <c r="K12" s="53">
        <v>2025</v>
      </c>
    </row>
    <row r="13" spans="1:11" ht="13.5">
      <c r="A13" s="65" t="s">
        <v>99</v>
      </c>
      <c r="B13" s="58">
        <v>17.1</v>
      </c>
      <c r="C13" s="59">
        <v>2004</v>
      </c>
      <c r="D13" s="60">
        <v>20</v>
      </c>
      <c r="E13" s="28">
        <v>2015</v>
      </c>
      <c r="F13" s="17"/>
      <c r="G13" s="54" t="s">
        <v>100</v>
      </c>
      <c r="H13" s="58">
        <v>29.5</v>
      </c>
      <c r="I13" s="28">
        <v>1998</v>
      </c>
      <c r="J13" s="61">
        <v>30</v>
      </c>
      <c r="K13" s="53">
        <v>2025</v>
      </c>
    </row>
    <row r="14" spans="1:11" ht="13.5">
      <c r="A14" s="65" t="s">
        <v>101</v>
      </c>
      <c r="B14" s="58">
        <v>20.31</v>
      </c>
      <c r="C14" s="59">
        <v>1997</v>
      </c>
      <c r="D14" s="60">
        <v>20.9</v>
      </c>
      <c r="E14" s="28">
        <v>2018</v>
      </c>
      <c r="F14" s="17"/>
      <c r="G14" s="54" t="s">
        <v>102</v>
      </c>
      <c r="H14" s="58">
        <v>37.5</v>
      </c>
      <c r="I14" s="28">
        <v>1993</v>
      </c>
      <c r="J14" s="61">
        <v>25</v>
      </c>
      <c r="K14" s="53">
        <v>2025</v>
      </c>
    </row>
    <row r="15" spans="1:11" ht="13.5">
      <c r="A15" s="65" t="s">
        <v>103</v>
      </c>
      <c r="B15" s="58">
        <v>24.01</v>
      </c>
      <c r="C15" s="59">
        <v>2006</v>
      </c>
      <c r="D15" s="60">
        <v>33</v>
      </c>
      <c r="E15" s="28">
        <v>2032</v>
      </c>
      <c r="F15" s="17"/>
      <c r="G15" s="54" t="s">
        <v>104</v>
      </c>
      <c r="H15" s="58">
        <v>38.3</v>
      </c>
      <c r="I15" s="28">
        <v>2006</v>
      </c>
      <c r="J15" s="61">
        <v>35</v>
      </c>
      <c r="K15" s="53">
        <v>2025</v>
      </c>
    </row>
    <row r="16" spans="1:11" ht="13.5">
      <c r="A16" s="65" t="s">
        <v>105</v>
      </c>
      <c r="B16" s="58">
        <v>20.6</v>
      </c>
      <c r="C16" s="59">
        <v>2003</v>
      </c>
      <c r="D16" s="60">
        <v>21</v>
      </c>
      <c r="E16" s="28">
        <v>2013</v>
      </c>
      <c r="F16" s="17"/>
      <c r="G16" s="54" t="s">
        <v>106</v>
      </c>
      <c r="H16" s="58">
        <v>37.4</v>
      </c>
      <c r="I16" s="28">
        <v>1998</v>
      </c>
      <c r="J16" s="61">
        <v>30</v>
      </c>
      <c r="K16" s="53">
        <v>2025</v>
      </c>
    </row>
    <row r="17" spans="1:11" ht="13.5">
      <c r="A17" s="65" t="s">
        <v>107</v>
      </c>
      <c r="B17" s="58">
        <v>16.37</v>
      </c>
      <c r="C17" s="59">
        <v>2007</v>
      </c>
      <c r="D17" s="60">
        <v>9.5</v>
      </c>
      <c r="E17" s="28">
        <v>2011</v>
      </c>
      <c r="F17" s="17"/>
      <c r="G17" s="54" t="s">
        <v>108</v>
      </c>
      <c r="H17" s="58">
        <v>30</v>
      </c>
      <c r="I17" s="28">
        <v>1998</v>
      </c>
      <c r="J17" s="61">
        <v>25</v>
      </c>
      <c r="K17" s="53">
        <v>2025</v>
      </c>
    </row>
    <row r="18" spans="1:11" ht="13.5">
      <c r="A18" s="65" t="s">
        <v>109</v>
      </c>
      <c r="B18" s="58">
        <v>21.84</v>
      </c>
      <c r="C18" s="59">
        <v>2002</v>
      </c>
      <c r="D18" s="60">
        <v>25</v>
      </c>
      <c r="E18" s="28">
        <v>2018</v>
      </c>
      <c r="F18" s="17"/>
      <c r="G18" s="54" t="s">
        <v>110</v>
      </c>
      <c r="H18" s="58">
        <v>26</v>
      </c>
      <c r="I18" s="28">
        <v>2005</v>
      </c>
      <c r="J18" s="61">
        <v>24</v>
      </c>
      <c r="K18" s="53">
        <v>2025</v>
      </c>
    </row>
    <row r="19" spans="1:11" ht="13.5">
      <c r="A19" s="65" t="s">
        <v>111</v>
      </c>
      <c r="B19" s="58">
        <v>12.42</v>
      </c>
      <c r="C19" s="59">
        <v>2004</v>
      </c>
      <c r="D19" s="60">
        <v>10.8</v>
      </c>
      <c r="E19" s="28">
        <v>2010</v>
      </c>
      <c r="F19" s="27"/>
      <c r="G19" s="54" t="s">
        <v>112</v>
      </c>
      <c r="H19" s="58">
        <v>38.26</v>
      </c>
      <c r="I19" s="28">
        <v>1998</v>
      </c>
      <c r="J19" s="61">
        <v>40</v>
      </c>
      <c r="K19" s="53">
        <v>2025</v>
      </c>
    </row>
    <row r="20" spans="1:11" ht="13.5">
      <c r="A20" s="65" t="s">
        <v>113</v>
      </c>
      <c r="B20" s="58">
        <v>15.7</v>
      </c>
      <c r="C20" s="59">
        <v>2008</v>
      </c>
      <c r="D20" s="60">
        <v>20</v>
      </c>
      <c r="E20" s="28">
        <v>2020</v>
      </c>
      <c r="F20" s="17"/>
      <c r="G20" s="54" t="s">
        <v>114</v>
      </c>
      <c r="H20" s="58">
        <v>25.43</v>
      </c>
      <c r="I20" s="28">
        <v>1997</v>
      </c>
      <c r="J20" s="57"/>
      <c r="K20" s="53"/>
    </row>
    <row r="21" spans="1:11" ht="13.5">
      <c r="A21" s="65" t="s">
        <v>115</v>
      </c>
      <c r="B21" s="58">
        <v>12.3</v>
      </c>
      <c r="C21" s="59">
        <v>2007</v>
      </c>
      <c r="D21" s="60">
        <v>15.5</v>
      </c>
      <c r="E21" s="28">
        <v>2028</v>
      </c>
      <c r="F21" s="17"/>
      <c r="G21" s="54" t="s">
        <v>116</v>
      </c>
      <c r="H21" s="58">
        <v>38.7</v>
      </c>
      <c r="I21" s="28">
        <v>1997</v>
      </c>
      <c r="J21" s="57"/>
      <c r="K21" s="53"/>
    </row>
    <row r="22" spans="1:11" ht="13.5">
      <c r="A22" s="65" t="s">
        <v>117</v>
      </c>
      <c r="B22" s="58">
        <v>13.5</v>
      </c>
      <c r="C22" s="59">
        <v>2004</v>
      </c>
      <c r="D22" s="60">
        <v>19</v>
      </c>
      <c r="E22" s="28">
        <v>2016</v>
      </c>
      <c r="F22" s="17"/>
      <c r="G22" s="54" t="s">
        <v>82</v>
      </c>
      <c r="H22" s="58">
        <v>43.1</v>
      </c>
      <c r="I22" s="28">
        <v>2008</v>
      </c>
      <c r="J22" s="57"/>
      <c r="K22" s="53"/>
    </row>
    <row r="23" spans="1:11" ht="13.5">
      <c r="A23" s="65" t="s">
        <v>118</v>
      </c>
      <c r="B23" s="58">
        <v>26.1</v>
      </c>
      <c r="C23" s="59">
        <v>2006</v>
      </c>
      <c r="D23" s="60">
        <v>30</v>
      </c>
      <c r="E23" s="28">
        <v>2028</v>
      </c>
      <c r="F23" s="17"/>
      <c r="G23" s="54" t="s">
        <v>119</v>
      </c>
      <c r="H23" s="58">
        <v>35.4</v>
      </c>
      <c r="I23" s="28">
        <v>2006</v>
      </c>
      <c r="J23" s="57"/>
      <c r="K23" s="53"/>
    </row>
    <row r="24" spans="1:11" ht="13.5">
      <c r="A24" s="65" t="s">
        <v>120</v>
      </c>
      <c r="B24" s="58">
        <v>16.27</v>
      </c>
      <c r="C24" s="59">
        <v>2005</v>
      </c>
      <c r="D24" s="60">
        <v>25</v>
      </c>
      <c r="E24" s="28"/>
      <c r="F24" s="17"/>
      <c r="G24" s="54" t="s">
        <v>121</v>
      </c>
      <c r="H24" s="58">
        <v>40</v>
      </c>
      <c r="I24" s="28">
        <v>1996</v>
      </c>
      <c r="J24" s="57"/>
      <c r="K24" s="53"/>
    </row>
    <row r="25" spans="1:11" ht="13.5">
      <c r="A25" s="65" t="s">
        <v>122</v>
      </c>
      <c r="B25" s="58">
        <v>14.5</v>
      </c>
      <c r="C25" s="59">
        <v>1998</v>
      </c>
      <c r="D25" s="28">
        <v>14.5</v>
      </c>
      <c r="E25" s="28">
        <v>2020</v>
      </c>
      <c r="F25" s="17"/>
      <c r="G25" s="54" t="s">
        <v>123</v>
      </c>
      <c r="H25" s="58">
        <v>31.5</v>
      </c>
      <c r="I25" s="28">
        <v>1996</v>
      </c>
      <c r="J25" s="61">
        <v>40</v>
      </c>
      <c r="K25" s="53">
        <v>2025</v>
      </c>
    </row>
    <row r="26" spans="1:11" ht="13.5">
      <c r="A26" s="65" t="s">
        <v>124</v>
      </c>
      <c r="B26" s="58">
        <v>16.3</v>
      </c>
      <c r="C26" s="59">
        <v>2001</v>
      </c>
      <c r="D26" s="28"/>
      <c r="E26" s="60"/>
      <c r="F26" s="17"/>
      <c r="G26" s="54" t="s">
        <v>125</v>
      </c>
      <c r="H26" s="58">
        <v>53.2</v>
      </c>
      <c r="I26" s="28">
        <v>1998</v>
      </c>
      <c r="J26" s="61"/>
      <c r="K26" s="53"/>
    </row>
    <row r="27" spans="1:11" ht="13.5">
      <c r="A27" s="38"/>
      <c r="B27" s="38"/>
      <c r="C27" s="38"/>
      <c r="D27" s="38"/>
      <c r="E27" s="38"/>
      <c r="F27" s="39"/>
      <c r="G27" s="54" t="s">
        <v>126</v>
      </c>
      <c r="H27" s="58">
        <v>28.4</v>
      </c>
      <c r="I27" s="28">
        <v>2006</v>
      </c>
      <c r="J27" s="61"/>
      <c r="K27" s="53"/>
    </row>
    <row r="28" spans="1:11" ht="13.5">
      <c r="A28" s="31" t="s">
        <v>81</v>
      </c>
      <c r="B28" s="38"/>
      <c r="C28" s="38"/>
      <c r="D28" s="38"/>
      <c r="E28" s="38"/>
      <c r="F28" s="39"/>
      <c r="G28" s="54" t="s">
        <v>127</v>
      </c>
      <c r="H28" s="40" t="s">
        <v>155</v>
      </c>
      <c r="I28" s="28">
        <v>1995</v>
      </c>
      <c r="J28" s="61">
        <v>75</v>
      </c>
      <c r="K28" s="53">
        <v>2025</v>
      </c>
    </row>
    <row r="29" spans="1:11" ht="13.5">
      <c r="A29" s="31" t="s">
        <v>157</v>
      </c>
      <c r="B29" s="29"/>
      <c r="C29" s="29"/>
      <c r="D29" s="29"/>
      <c r="E29" s="29"/>
      <c r="F29" s="30"/>
      <c r="G29" s="54" t="s">
        <v>139</v>
      </c>
      <c r="H29" s="58">
        <v>30.2</v>
      </c>
      <c r="I29" s="28">
        <v>1999</v>
      </c>
      <c r="J29" s="61">
        <v>20</v>
      </c>
      <c r="K29" s="53">
        <v>2025</v>
      </c>
    </row>
    <row r="30" ht="13.5">
      <c r="A30" s="15" t="s">
        <v>158</v>
      </c>
    </row>
    <row r="31" ht="13.5">
      <c r="A31" s="15"/>
    </row>
    <row r="32" ht="13.5">
      <c r="A32" s="15" t="s">
        <v>156</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36"/>
  <sheetViews>
    <sheetView zoomScalePageLayoutView="0" workbookViewId="0" topLeftCell="A3">
      <selection activeCell="J44" sqref="J44"/>
    </sheetView>
  </sheetViews>
  <sheetFormatPr defaultColWidth="9.00390625" defaultRowHeight="13.5"/>
  <cols>
    <col min="1" max="1" width="9.00390625" style="106" customWidth="1"/>
    <col min="2" max="2" width="11.625" style="105" customWidth="1"/>
    <col min="3" max="3" width="10.625" style="105" customWidth="1"/>
    <col min="4" max="4" width="11.75390625" style="105" customWidth="1"/>
    <col min="5" max="5" width="9.125" style="105" bestFit="1" customWidth="1"/>
    <col min="6" max="6" width="9.00390625" style="105" customWidth="1"/>
    <col min="7" max="7" width="10.25390625" style="105" customWidth="1"/>
    <col min="8" max="8" width="11.625" style="105" customWidth="1"/>
    <col min="9" max="9" width="10.625" style="105" customWidth="1"/>
    <col min="10" max="10" width="9.50390625" style="105" bestFit="1" customWidth="1"/>
    <col min="11" max="11" width="9.125" style="105" bestFit="1" customWidth="1"/>
    <col min="12" max="16384" width="9.00390625" style="105" customWidth="1"/>
  </cols>
  <sheetData>
    <row r="1" ht="14.25">
      <c r="A1" s="119" t="s">
        <v>390</v>
      </c>
    </row>
    <row r="3" spans="1:11" s="117" customFormat="1" ht="13.5">
      <c r="A3" s="202"/>
      <c r="B3" s="43" t="s">
        <v>389</v>
      </c>
      <c r="C3" s="43" t="s">
        <v>388</v>
      </c>
      <c r="D3" s="118" t="s">
        <v>387</v>
      </c>
      <c r="E3" s="43" t="s">
        <v>386</v>
      </c>
      <c r="G3" s="171"/>
      <c r="H3" s="43" t="s">
        <v>389</v>
      </c>
      <c r="I3" s="43" t="s">
        <v>388</v>
      </c>
      <c r="J3" s="118" t="s">
        <v>387</v>
      </c>
      <c r="K3" s="43" t="s">
        <v>386</v>
      </c>
    </row>
    <row r="4" spans="1:11" s="117" customFormat="1" ht="13.5">
      <c r="A4" s="203"/>
      <c r="B4" s="43" t="s">
        <v>479</v>
      </c>
      <c r="C4" s="43"/>
      <c r="D4" s="118" t="s">
        <v>548</v>
      </c>
      <c r="E4" s="43" t="s">
        <v>480</v>
      </c>
      <c r="G4" s="172"/>
      <c r="H4" s="43" t="s">
        <v>479</v>
      </c>
      <c r="I4" s="43"/>
      <c r="J4" s="118" t="s">
        <v>548</v>
      </c>
      <c r="K4" s="43" t="s">
        <v>480</v>
      </c>
    </row>
    <row r="5" spans="1:11" ht="13.5">
      <c r="A5" s="115" t="s">
        <v>383</v>
      </c>
      <c r="B5" s="28">
        <v>100</v>
      </c>
      <c r="C5" s="28"/>
      <c r="D5" s="109">
        <v>30808228</v>
      </c>
      <c r="E5" s="114" t="s">
        <v>355</v>
      </c>
      <c r="G5" s="111" t="s">
        <v>382</v>
      </c>
      <c r="H5" s="110">
        <v>99</v>
      </c>
      <c r="I5" s="28">
        <v>10</v>
      </c>
      <c r="J5" s="109">
        <v>50816526</v>
      </c>
      <c r="K5" s="114">
        <v>3.2</v>
      </c>
    </row>
    <row r="6" spans="1:11" ht="13.5">
      <c r="A6" s="115" t="s">
        <v>381</v>
      </c>
      <c r="B6" s="59">
        <v>100</v>
      </c>
      <c r="C6" s="28"/>
      <c r="D6" s="109">
        <v>32139351</v>
      </c>
      <c r="E6" s="114" t="s">
        <v>355</v>
      </c>
      <c r="G6" s="111" t="s">
        <v>84</v>
      </c>
      <c r="H6" s="110">
        <v>100</v>
      </c>
      <c r="I6" s="28">
        <v>24</v>
      </c>
      <c r="J6" s="109">
        <v>20698067</v>
      </c>
      <c r="K6" s="114" t="s">
        <v>355</v>
      </c>
    </row>
    <row r="7" spans="1:11" ht="13.5">
      <c r="A7" s="115" t="s">
        <v>380</v>
      </c>
      <c r="B7" s="28">
        <v>100</v>
      </c>
      <c r="C7" s="28"/>
      <c r="D7" s="109">
        <v>55627232</v>
      </c>
      <c r="E7" s="114">
        <v>0.06</v>
      </c>
      <c r="G7" s="111" t="s">
        <v>86</v>
      </c>
      <c r="H7" s="110">
        <v>100</v>
      </c>
      <c r="I7" s="28"/>
      <c r="J7" s="127"/>
      <c r="K7" s="114" t="s">
        <v>355</v>
      </c>
    </row>
    <row r="8" spans="1:11" ht="13.5">
      <c r="A8" s="115" t="s">
        <v>379</v>
      </c>
      <c r="B8" s="59">
        <v>100</v>
      </c>
      <c r="C8" s="28"/>
      <c r="D8" s="109">
        <v>53733242</v>
      </c>
      <c r="E8" s="114" t="s">
        <v>355</v>
      </c>
      <c r="G8" s="111" t="s">
        <v>88</v>
      </c>
      <c r="H8" s="110">
        <v>100</v>
      </c>
      <c r="I8" s="28">
        <v>31</v>
      </c>
      <c r="J8" s="109">
        <v>18676294</v>
      </c>
      <c r="K8" s="114">
        <v>0.01</v>
      </c>
    </row>
    <row r="9" spans="1:11" ht="13.5">
      <c r="A9" s="115" t="s">
        <v>378</v>
      </c>
      <c r="B9" s="28">
        <v>100</v>
      </c>
      <c r="C9" s="28"/>
      <c r="D9" s="109">
        <v>25845286</v>
      </c>
      <c r="E9" s="114" t="s">
        <v>355</v>
      </c>
      <c r="G9" s="111" t="s">
        <v>90</v>
      </c>
      <c r="H9" s="110">
        <v>94</v>
      </c>
      <c r="I9" s="28"/>
      <c r="J9" s="109">
        <v>14502414</v>
      </c>
      <c r="K9" s="114">
        <v>0.54</v>
      </c>
    </row>
    <row r="10" spans="1:11" ht="13.5">
      <c r="A10" s="115" t="s">
        <v>377</v>
      </c>
      <c r="B10" s="59">
        <v>100</v>
      </c>
      <c r="C10" s="28"/>
      <c r="D10" s="109">
        <v>26807894</v>
      </c>
      <c r="E10" s="114" t="s">
        <v>355</v>
      </c>
      <c r="G10" s="111" t="s">
        <v>92</v>
      </c>
      <c r="H10" s="110">
        <v>100</v>
      </c>
      <c r="I10" s="28">
        <v>27</v>
      </c>
      <c r="J10" s="109">
        <v>27014211</v>
      </c>
      <c r="K10" s="114" t="s">
        <v>355</v>
      </c>
    </row>
    <row r="11" spans="1:11" ht="13.5">
      <c r="A11" s="115" t="s">
        <v>376</v>
      </c>
      <c r="B11" s="28">
        <v>100</v>
      </c>
      <c r="C11" s="28"/>
      <c r="D11" s="109">
        <v>28141864</v>
      </c>
      <c r="E11" s="114" t="s">
        <v>355</v>
      </c>
      <c r="G11" s="111" t="s">
        <v>94</v>
      </c>
      <c r="H11" s="110">
        <v>100</v>
      </c>
      <c r="I11" s="28"/>
      <c r="J11" s="127"/>
      <c r="K11" s="114">
        <v>0.07</v>
      </c>
    </row>
    <row r="12" spans="1:11" ht="13.5">
      <c r="A12" s="115" t="s">
        <v>375</v>
      </c>
      <c r="B12" s="59">
        <v>100</v>
      </c>
      <c r="C12" s="28"/>
      <c r="D12" s="109">
        <v>55409774</v>
      </c>
      <c r="E12" s="114">
        <v>4.28</v>
      </c>
      <c r="G12" s="111" t="s">
        <v>96</v>
      </c>
      <c r="H12" s="110">
        <v>100</v>
      </c>
      <c r="I12" s="28">
        <v>18</v>
      </c>
      <c r="J12" s="109">
        <v>23469058</v>
      </c>
      <c r="K12" s="114" t="s">
        <v>355</v>
      </c>
    </row>
    <row r="13" spans="1:11" ht="13.5">
      <c r="A13" s="115" t="s">
        <v>374</v>
      </c>
      <c r="B13" s="28">
        <v>100</v>
      </c>
      <c r="C13" s="28"/>
      <c r="D13" s="109">
        <v>46045051</v>
      </c>
      <c r="E13" s="114" t="s">
        <v>355</v>
      </c>
      <c r="G13" s="111" t="s">
        <v>98</v>
      </c>
      <c r="H13" s="110">
        <v>97</v>
      </c>
      <c r="I13" s="28">
        <v>8</v>
      </c>
      <c r="J13" s="109">
        <v>43221926</v>
      </c>
      <c r="K13" s="114" t="s">
        <v>355</v>
      </c>
    </row>
    <row r="14" spans="1:11" ht="13.5">
      <c r="A14" s="115" t="s">
        <v>373</v>
      </c>
      <c r="B14" s="59">
        <v>100</v>
      </c>
      <c r="C14" s="28"/>
      <c r="D14" s="109">
        <v>30856692</v>
      </c>
      <c r="E14" s="114" t="s">
        <v>355</v>
      </c>
      <c r="G14" s="111" t="s">
        <v>100</v>
      </c>
      <c r="H14" s="110">
        <v>100</v>
      </c>
      <c r="I14" s="28">
        <v>20</v>
      </c>
      <c r="J14" s="109">
        <v>11891957</v>
      </c>
      <c r="K14" s="114" t="s">
        <v>355</v>
      </c>
    </row>
    <row r="15" spans="1:11" ht="13.5">
      <c r="A15" s="115" t="s">
        <v>372</v>
      </c>
      <c r="B15" s="28">
        <v>100</v>
      </c>
      <c r="C15" s="28"/>
      <c r="D15" s="109">
        <v>77877259</v>
      </c>
      <c r="E15" s="114">
        <v>0.13</v>
      </c>
      <c r="G15" s="111" t="s">
        <v>102</v>
      </c>
      <c r="H15" s="110">
        <v>100</v>
      </c>
      <c r="I15" s="28">
        <v>13</v>
      </c>
      <c r="J15" s="109">
        <v>18670752</v>
      </c>
      <c r="K15" s="114" t="s">
        <v>355</v>
      </c>
    </row>
    <row r="16" spans="1:11" ht="13.5">
      <c r="A16" s="115" t="s">
        <v>371</v>
      </c>
      <c r="B16" s="59">
        <v>100</v>
      </c>
      <c r="C16" s="28"/>
      <c r="D16" s="109">
        <v>91049752</v>
      </c>
      <c r="E16" s="114">
        <v>0.03</v>
      </c>
      <c r="G16" s="111" t="s">
        <v>104</v>
      </c>
      <c r="H16" s="110">
        <v>94</v>
      </c>
      <c r="I16" s="28">
        <v>19</v>
      </c>
      <c r="J16" s="109">
        <v>17765174</v>
      </c>
      <c r="K16" s="114" t="s">
        <v>355</v>
      </c>
    </row>
    <row r="17" spans="1:11" ht="13.5">
      <c r="A17" s="115" t="s">
        <v>370</v>
      </c>
      <c r="B17" s="28">
        <v>100</v>
      </c>
      <c r="C17" s="28"/>
      <c r="D17" s="109">
        <v>38695470</v>
      </c>
      <c r="E17" s="114" t="s">
        <v>355</v>
      </c>
      <c r="G17" s="111" t="s">
        <v>106</v>
      </c>
      <c r="H17" s="110">
        <v>100</v>
      </c>
      <c r="I17" s="28"/>
      <c r="J17" s="109">
        <v>15153705</v>
      </c>
      <c r="K17" s="114" t="s">
        <v>355</v>
      </c>
    </row>
    <row r="18" spans="1:11" ht="13.5">
      <c r="A18" s="115" t="s">
        <v>369</v>
      </c>
      <c r="B18" s="59">
        <v>100</v>
      </c>
      <c r="C18" s="28"/>
      <c r="D18" s="109">
        <v>32067970</v>
      </c>
      <c r="E18" s="114" t="s">
        <v>355</v>
      </c>
      <c r="G18" s="111" t="s">
        <v>108</v>
      </c>
      <c r="H18" s="110">
        <v>99</v>
      </c>
      <c r="I18" s="28">
        <v>15</v>
      </c>
      <c r="J18" s="109">
        <v>12386179</v>
      </c>
      <c r="K18" s="114" t="s">
        <v>355</v>
      </c>
    </row>
    <row r="19" spans="1:11" ht="13.5">
      <c r="A19" s="115" t="s">
        <v>368</v>
      </c>
      <c r="B19" s="28">
        <v>100</v>
      </c>
      <c r="C19" s="28">
        <v>1</v>
      </c>
      <c r="D19" s="109">
        <v>54673285</v>
      </c>
      <c r="E19" s="114">
        <v>0.16</v>
      </c>
      <c r="G19" s="111" t="s">
        <v>110</v>
      </c>
      <c r="H19" s="110">
        <v>100</v>
      </c>
      <c r="I19" s="28">
        <v>13</v>
      </c>
      <c r="J19" s="109">
        <v>7820366</v>
      </c>
      <c r="K19" s="114" t="s">
        <v>355</v>
      </c>
    </row>
    <row r="20" spans="1:11" ht="13.5">
      <c r="A20" s="115" t="s">
        <v>367</v>
      </c>
      <c r="B20" s="59">
        <v>100</v>
      </c>
      <c r="C20" s="28"/>
      <c r="D20" s="109">
        <v>36432512</v>
      </c>
      <c r="E20" s="114" t="s">
        <v>355</v>
      </c>
      <c r="G20" s="111" t="s">
        <v>112</v>
      </c>
      <c r="H20" s="110">
        <v>100</v>
      </c>
      <c r="I20" s="28">
        <v>12</v>
      </c>
      <c r="J20" s="109">
        <v>6243121</v>
      </c>
      <c r="K20" s="114" t="s">
        <v>355</v>
      </c>
    </row>
    <row r="21" spans="1:11" ht="13.5">
      <c r="A21" s="115" t="s">
        <v>366</v>
      </c>
      <c r="B21" s="28">
        <v>100</v>
      </c>
      <c r="C21" s="28"/>
      <c r="D21" s="109">
        <v>34263011</v>
      </c>
      <c r="E21" s="114" t="s">
        <v>355</v>
      </c>
      <c r="G21" s="111" t="s">
        <v>114</v>
      </c>
      <c r="H21" s="110">
        <v>100</v>
      </c>
      <c r="I21" s="28">
        <v>6</v>
      </c>
      <c r="J21" s="109">
        <v>7497957</v>
      </c>
      <c r="K21" s="114" t="s">
        <v>355</v>
      </c>
    </row>
    <row r="22" spans="1:11" ht="13.5">
      <c r="A22" s="115" t="s">
        <v>365</v>
      </c>
      <c r="B22" s="59">
        <v>100</v>
      </c>
      <c r="C22" s="28"/>
      <c r="D22" s="109">
        <v>20803592</v>
      </c>
      <c r="E22" s="114" t="s">
        <v>355</v>
      </c>
      <c r="G22" s="111" t="s">
        <v>116</v>
      </c>
      <c r="H22" s="110">
        <v>99.9</v>
      </c>
      <c r="I22" s="28">
        <v>5</v>
      </c>
      <c r="J22" s="109">
        <v>8391557</v>
      </c>
      <c r="K22" s="114" t="s">
        <v>355</v>
      </c>
    </row>
    <row r="23" spans="1:11" ht="13.5">
      <c r="A23" s="115" t="s">
        <v>364</v>
      </c>
      <c r="B23" s="28">
        <v>100</v>
      </c>
      <c r="C23" s="28"/>
      <c r="D23" s="109">
        <v>55083437</v>
      </c>
      <c r="E23" s="114" t="s">
        <v>355</v>
      </c>
      <c r="G23" s="111" t="s">
        <v>82</v>
      </c>
      <c r="H23" s="110">
        <v>100</v>
      </c>
      <c r="I23" s="28">
        <v>5</v>
      </c>
      <c r="J23" s="109">
        <v>7443218</v>
      </c>
      <c r="K23" s="114" t="s">
        <v>355</v>
      </c>
    </row>
    <row r="24" spans="1:11" ht="13.5">
      <c r="A24" s="115" t="s">
        <v>363</v>
      </c>
      <c r="B24" s="59">
        <v>100</v>
      </c>
      <c r="C24" s="28"/>
      <c r="D24" s="109">
        <v>67404877</v>
      </c>
      <c r="E24" s="28" t="s">
        <v>355</v>
      </c>
      <c r="G24" s="111" t="s">
        <v>362</v>
      </c>
      <c r="H24" s="110">
        <v>100</v>
      </c>
      <c r="I24" s="28">
        <v>5</v>
      </c>
      <c r="J24" s="109">
        <v>11264950</v>
      </c>
      <c r="K24" s="114" t="s">
        <v>355</v>
      </c>
    </row>
    <row r="25" spans="1:11" ht="13.5">
      <c r="A25" s="115" t="s">
        <v>361</v>
      </c>
      <c r="B25" s="28">
        <v>99</v>
      </c>
      <c r="C25" s="28"/>
      <c r="D25" s="109">
        <v>65937994</v>
      </c>
      <c r="E25" s="28" t="s">
        <v>355</v>
      </c>
      <c r="G25" s="111" t="s">
        <v>360</v>
      </c>
      <c r="H25" s="110">
        <v>100</v>
      </c>
      <c r="I25" s="28">
        <v>8</v>
      </c>
      <c r="J25" s="109">
        <v>7934194</v>
      </c>
      <c r="K25" s="114" t="s">
        <v>355</v>
      </c>
    </row>
    <row r="26" spans="1:11" ht="13.5">
      <c r="A26" s="115" t="s">
        <v>359</v>
      </c>
      <c r="B26" s="59">
        <v>100</v>
      </c>
      <c r="C26" s="28"/>
      <c r="D26" s="109">
        <v>44937119</v>
      </c>
      <c r="E26" s="28">
        <v>0.04</v>
      </c>
      <c r="G26" s="111" t="s">
        <v>123</v>
      </c>
      <c r="H26" s="110">
        <v>100</v>
      </c>
      <c r="I26" s="28">
        <v>4</v>
      </c>
      <c r="J26" s="116"/>
      <c r="K26" s="114" t="s">
        <v>355</v>
      </c>
    </row>
    <row r="27" spans="1:11" ht="13.5">
      <c r="A27" s="115" t="s">
        <v>358</v>
      </c>
      <c r="B27" s="28">
        <v>100</v>
      </c>
      <c r="C27" s="28"/>
      <c r="D27" s="109">
        <v>65880947</v>
      </c>
      <c r="E27" s="28">
        <v>1</v>
      </c>
      <c r="G27" s="111" t="s">
        <v>125</v>
      </c>
      <c r="H27" s="110">
        <v>98</v>
      </c>
      <c r="I27" s="28">
        <v>9</v>
      </c>
      <c r="J27" s="127"/>
      <c r="K27" s="114" t="s">
        <v>355</v>
      </c>
    </row>
    <row r="28" spans="1:11" ht="13.5">
      <c r="A28" s="100" t="s">
        <v>385</v>
      </c>
      <c r="B28" s="28">
        <v>100</v>
      </c>
      <c r="C28" s="28"/>
      <c r="D28" s="94">
        <v>1070521839</v>
      </c>
      <c r="E28" s="114">
        <v>5.7</v>
      </c>
      <c r="G28" s="111" t="s">
        <v>126</v>
      </c>
      <c r="H28" s="110">
        <v>100</v>
      </c>
      <c r="I28" s="28"/>
      <c r="J28" s="127"/>
      <c r="K28" s="114">
        <v>0.55</v>
      </c>
    </row>
    <row r="29" spans="1:11" ht="13.5">
      <c r="A29" s="113" t="s">
        <v>477</v>
      </c>
      <c r="G29" s="111" t="s">
        <v>357</v>
      </c>
      <c r="H29" s="110">
        <v>91</v>
      </c>
      <c r="I29" s="28">
        <v>2</v>
      </c>
      <c r="J29" s="109">
        <v>8342110</v>
      </c>
      <c r="K29" s="112">
        <v>0.25</v>
      </c>
    </row>
    <row r="30" spans="1:11" ht="13.5">
      <c r="A30" s="107" t="s">
        <v>549</v>
      </c>
      <c r="G30" s="111" t="s">
        <v>356</v>
      </c>
      <c r="H30" s="110">
        <v>100</v>
      </c>
      <c r="I30" s="28">
        <v>19</v>
      </c>
      <c r="J30" s="109">
        <v>19654408</v>
      </c>
      <c r="K30" s="108" t="s">
        <v>355</v>
      </c>
    </row>
    <row r="31" spans="1:11" ht="13.5">
      <c r="A31" s="107" t="s">
        <v>550</v>
      </c>
      <c r="G31" s="100" t="s">
        <v>384</v>
      </c>
      <c r="H31" s="110">
        <v>99</v>
      </c>
      <c r="I31" s="28"/>
      <c r="J31" s="109"/>
      <c r="K31" s="114">
        <v>4.62</v>
      </c>
    </row>
    <row r="32" ht="13.5">
      <c r="A32" s="107" t="s">
        <v>481</v>
      </c>
    </row>
    <row r="34" ht="13.5">
      <c r="A34" s="107" t="s">
        <v>81</v>
      </c>
    </row>
    <row r="35" ht="13.5">
      <c r="A35" s="107" t="s">
        <v>551</v>
      </c>
    </row>
    <row r="36" ht="13.5">
      <c r="A36" s="107" t="s">
        <v>478</v>
      </c>
    </row>
  </sheetData>
  <sheetProtection/>
  <mergeCells count="2">
    <mergeCell ref="A3:A4"/>
    <mergeCell ref="G3:G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J44" sqref="J44"/>
    </sheetView>
  </sheetViews>
  <sheetFormatPr defaultColWidth="9.00390625" defaultRowHeight="13.5"/>
  <cols>
    <col min="3" max="3" width="9.625" style="0" customWidth="1"/>
    <col min="6" max="6" width="3.625" style="0" customWidth="1"/>
    <col min="8" max="8" width="11.375" style="0" customWidth="1"/>
    <col min="9" max="9" width="9.625" style="0" customWidth="1"/>
  </cols>
  <sheetData>
    <row r="1" ht="14.25">
      <c r="A1" s="35" t="s">
        <v>456</v>
      </c>
    </row>
    <row r="2" spans="4:5" ht="13.5">
      <c r="D2" s="72"/>
      <c r="E2" s="72"/>
    </row>
    <row r="3" spans="1:11" s="71" customFormat="1" ht="12">
      <c r="A3" s="168"/>
      <c r="B3" s="168"/>
      <c r="C3" s="43" t="s">
        <v>455</v>
      </c>
      <c r="D3" s="177" t="s">
        <v>454</v>
      </c>
      <c r="E3" s="177"/>
      <c r="G3" s="168"/>
      <c r="H3" s="168"/>
      <c r="I3" s="43" t="s">
        <v>455</v>
      </c>
      <c r="J3" s="177" t="s">
        <v>454</v>
      </c>
      <c r="K3" s="177"/>
    </row>
    <row r="4" spans="1:11" s="71" customFormat="1" ht="12">
      <c r="A4" s="169"/>
      <c r="B4" s="169"/>
      <c r="C4" s="43" t="s">
        <v>453</v>
      </c>
      <c r="D4" s="43"/>
      <c r="E4" s="43"/>
      <c r="G4" s="169"/>
      <c r="H4" s="169"/>
      <c r="I4" s="43" t="s">
        <v>453</v>
      </c>
      <c r="J4" s="43"/>
      <c r="K4" s="43"/>
    </row>
    <row r="5" spans="1:11" s="2" customFormat="1" ht="12">
      <c r="A5" s="167" t="s">
        <v>71</v>
      </c>
      <c r="B5" s="73" t="s">
        <v>452</v>
      </c>
      <c r="C5" s="28">
        <v>2</v>
      </c>
      <c r="D5" s="177">
        <v>1.8</v>
      </c>
      <c r="E5" s="177"/>
      <c r="G5" s="167" t="s">
        <v>76</v>
      </c>
      <c r="H5" s="73" t="s">
        <v>451</v>
      </c>
      <c r="I5" s="28">
        <v>1</v>
      </c>
      <c r="J5" s="177" t="s">
        <v>434</v>
      </c>
      <c r="K5" s="177"/>
    </row>
    <row r="6" spans="1:11" s="2" customFormat="1" ht="12">
      <c r="A6" s="167"/>
      <c r="B6" s="73" t="s">
        <v>450</v>
      </c>
      <c r="C6" s="28">
        <v>3</v>
      </c>
      <c r="D6" s="177">
        <v>2</v>
      </c>
      <c r="E6" s="177"/>
      <c r="G6" s="167"/>
      <c r="H6" s="73" t="s">
        <v>449</v>
      </c>
      <c r="I6" s="28">
        <v>2</v>
      </c>
      <c r="J6" s="177">
        <v>1</v>
      </c>
      <c r="K6" s="177"/>
    </row>
    <row r="7" spans="1:11" s="2" customFormat="1" ht="12">
      <c r="A7" s="167"/>
      <c r="B7" s="73" t="s">
        <v>448</v>
      </c>
      <c r="C7" s="28">
        <v>5</v>
      </c>
      <c r="D7" s="177">
        <v>2.4</v>
      </c>
      <c r="E7" s="177"/>
      <c r="G7" s="167"/>
      <c r="H7" s="73" t="s">
        <v>447</v>
      </c>
      <c r="I7" s="28">
        <v>3</v>
      </c>
      <c r="J7" s="43">
        <v>2.9</v>
      </c>
      <c r="K7" s="43">
        <v>1.3</v>
      </c>
    </row>
    <row r="8" spans="1:11" s="2" customFormat="1" ht="12">
      <c r="A8" s="167" t="s">
        <v>438</v>
      </c>
      <c r="B8" s="73" t="s">
        <v>446</v>
      </c>
      <c r="C8" s="28">
        <v>5</v>
      </c>
      <c r="D8" s="43">
        <v>4</v>
      </c>
      <c r="E8" s="43">
        <v>2.7</v>
      </c>
      <c r="G8" s="167"/>
      <c r="H8" s="73" t="s">
        <v>445</v>
      </c>
      <c r="I8" s="28">
        <v>3</v>
      </c>
      <c r="J8" s="177">
        <v>1.9</v>
      </c>
      <c r="K8" s="177"/>
    </row>
    <row r="9" spans="1:11" s="2" customFormat="1" ht="12">
      <c r="A9" s="167"/>
      <c r="B9" s="73" t="s">
        <v>444</v>
      </c>
      <c r="C9" s="28">
        <v>5</v>
      </c>
      <c r="D9" s="177">
        <v>3.2</v>
      </c>
      <c r="E9" s="177"/>
      <c r="G9" s="167"/>
      <c r="H9" s="73" t="s">
        <v>443</v>
      </c>
      <c r="I9" s="28">
        <v>1</v>
      </c>
      <c r="J9" s="177" t="s">
        <v>434</v>
      </c>
      <c r="K9" s="177"/>
    </row>
    <row r="10" spans="1:11" s="2" customFormat="1" ht="12">
      <c r="A10" s="167"/>
      <c r="B10" s="73" t="s">
        <v>442</v>
      </c>
      <c r="C10" s="28">
        <v>10</v>
      </c>
      <c r="D10" s="177">
        <v>5.2</v>
      </c>
      <c r="E10" s="177"/>
      <c r="G10" s="167"/>
      <c r="H10" s="73" t="s">
        <v>441</v>
      </c>
      <c r="I10" s="28">
        <v>2</v>
      </c>
      <c r="J10" s="177">
        <v>0.5</v>
      </c>
      <c r="K10" s="177"/>
    </row>
    <row r="11" spans="1:11" s="2" customFormat="1" ht="12">
      <c r="A11" s="167"/>
      <c r="B11" s="73" t="s">
        <v>440</v>
      </c>
      <c r="C11" s="28">
        <v>5</v>
      </c>
      <c r="D11" s="177">
        <v>2.2</v>
      </c>
      <c r="E11" s="177"/>
      <c r="G11" s="167"/>
      <c r="H11" s="73" t="s">
        <v>439</v>
      </c>
      <c r="I11" s="28">
        <v>1</v>
      </c>
      <c r="J11" s="177" t="s">
        <v>434</v>
      </c>
      <c r="K11" s="177"/>
    </row>
    <row r="12" spans="1:11" s="2" customFormat="1" ht="12">
      <c r="A12" s="167"/>
      <c r="B12" s="73" t="s">
        <v>438</v>
      </c>
      <c r="C12" s="28">
        <v>5</v>
      </c>
      <c r="D12" s="43">
        <v>3.4</v>
      </c>
      <c r="E12" s="43">
        <v>2.5</v>
      </c>
      <c r="G12" s="167"/>
      <c r="H12" s="73" t="s">
        <v>437</v>
      </c>
      <c r="I12" s="28">
        <v>2</v>
      </c>
      <c r="J12" s="177" t="s">
        <v>434</v>
      </c>
      <c r="K12" s="177"/>
    </row>
    <row r="13" spans="1:11" s="2" customFormat="1" ht="12">
      <c r="A13" s="167"/>
      <c r="B13" s="73" t="s">
        <v>436</v>
      </c>
      <c r="C13" s="28">
        <v>5</v>
      </c>
      <c r="D13" s="43">
        <v>5.3</v>
      </c>
      <c r="E13" s="43">
        <v>2.9</v>
      </c>
      <c r="G13" s="167"/>
      <c r="H13" s="73" t="s">
        <v>435</v>
      </c>
      <c r="I13" s="28">
        <v>2</v>
      </c>
      <c r="J13" s="177" t="s">
        <v>434</v>
      </c>
      <c r="K13" s="177"/>
    </row>
    <row r="14" spans="1:11" s="2" customFormat="1" ht="12">
      <c r="A14" s="167"/>
      <c r="B14" s="73" t="s">
        <v>433</v>
      </c>
      <c r="C14" s="28">
        <v>8</v>
      </c>
      <c r="D14" s="177">
        <v>5.2</v>
      </c>
      <c r="E14" s="177"/>
      <c r="G14" s="167"/>
      <c r="H14" s="73" t="s">
        <v>432</v>
      </c>
      <c r="I14" s="28">
        <v>3</v>
      </c>
      <c r="J14" s="177">
        <v>3.7</v>
      </c>
      <c r="K14" s="177"/>
    </row>
    <row r="15" spans="1:11" s="2" customFormat="1" ht="12">
      <c r="A15" s="167"/>
      <c r="B15" s="73" t="s">
        <v>431</v>
      </c>
      <c r="C15" s="28">
        <v>8</v>
      </c>
      <c r="D15" s="177">
        <v>5.3</v>
      </c>
      <c r="E15" s="177"/>
      <c r="G15" s="167"/>
      <c r="H15" s="73" t="s">
        <v>430</v>
      </c>
      <c r="I15" s="28">
        <v>3</v>
      </c>
      <c r="J15" s="177">
        <v>0.7</v>
      </c>
      <c r="K15" s="177"/>
    </row>
    <row r="16" spans="1:11" s="2" customFormat="1" ht="12">
      <c r="A16" s="167"/>
      <c r="B16" s="73" t="s">
        <v>429</v>
      </c>
      <c r="C16" s="28">
        <v>5</v>
      </c>
      <c r="D16" s="177">
        <v>4</v>
      </c>
      <c r="E16" s="177"/>
      <c r="G16" s="167"/>
      <c r="H16" s="73" t="s">
        <v>428</v>
      </c>
      <c r="I16" s="28">
        <v>2</v>
      </c>
      <c r="J16" s="43">
        <v>4</v>
      </c>
      <c r="K16" s="43">
        <v>3.4</v>
      </c>
    </row>
    <row r="17" spans="1:11" s="2" customFormat="1" ht="12">
      <c r="A17" s="167"/>
      <c r="B17" s="73" t="s">
        <v>427</v>
      </c>
      <c r="C17" s="28">
        <v>5</v>
      </c>
      <c r="D17" s="177">
        <v>2.6</v>
      </c>
      <c r="E17" s="177"/>
      <c r="G17" s="167"/>
      <c r="H17" s="73" t="s">
        <v>426</v>
      </c>
      <c r="I17" s="28">
        <v>3</v>
      </c>
      <c r="J17" s="177">
        <v>1.8</v>
      </c>
      <c r="K17" s="177"/>
    </row>
    <row r="18" spans="1:11" s="2" customFormat="1" ht="12">
      <c r="A18" s="167"/>
      <c r="B18" s="73" t="s">
        <v>425</v>
      </c>
      <c r="C18" s="28">
        <v>5</v>
      </c>
      <c r="D18" s="177">
        <v>2.6</v>
      </c>
      <c r="E18" s="177"/>
      <c r="G18" s="167"/>
      <c r="H18" s="73" t="s">
        <v>424</v>
      </c>
      <c r="I18" s="28">
        <v>2</v>
      </c>
      <c r="J18" s="177">
        <v>12</v>
      </c>
      <c r="K18" s="177"/>
    </row>
    <row r="19" spans="1:11" s="2" customFormat="1" ht="12">
      <c r="A19" s="167"/>
      <c r="B19" s="73" t="s">
        <v>423</v>
      </c>
      <c r="C19" s="28">
        <v>5</v>
      </c>
      <c r="D19" s="177">
        <v>2.6</v>
      </c>
      <c r="E19" s="177"/>
      <c r="G19" s="167"/>
      <c r="H19" s="73" t="s">
        <v>422</v>
      </c>
      <c r="I19" s="28">
        <v>3</v>
      </c>
      <c r="J19" s="177">
        <v>3.6</v>
      </c>
      <c r="K19" s="177"/>
    </row>
    <row r="20" spans="1:11" s="2" customFormat="1" ht="12">
      <c r="A20" s="167"/>
      <c r="B20" s="73" t="s">
        <v>421</v>
      </c>
      <c r="C20" s="28">
        <v>5</v>
      </c>
      <c r="D20" s="177">
        <v>2</v>
      </c>
      <c r="E20" s="177"/>
      <c r="G20" s="167"/>
      <c r="H20" s="73" t="s">
        <v>420</v>
      </c>
      <c r="I20" s="28">
        <v>5</v>
      </c>
      <c r="J20" s="177">
        <v>1.6</v>
      </c>
      <c r="K20" s="177"/>
    </row>
    <row r="21" spans="1:11" s="2" customFormat="1" ht="12">
      <c r="A21" s="167"/>
      <c r="B21" s="73" t="s">
        <v>419</v>
      </c>
      <c r="C21" s="28">
        <v>5</v>
      </c>
      <c r="D21" s="177">
        <v>2.9</v>
      </c>
      <c r="E21" s="177"/>
      <c r="G21" s="167"/>
      <c r="H21" s="73" t="s">
        <v>418</v>
      </c>
      <c r="I21" s="28">
        <v>10</v>
      </c>
      <c r="J21" s="177">
        <v>8.8</v>
      </c>
      <c r="K21" s="177"/>
    </row>
    <row r="22" spans="1:11" s="2" customFormat="1" ht="12">
      <c r="A22" s="167"/>
      <c r="B22" s="73" t="s">
        <v>417</v>
      </c>
      <c r="C22" s="28">
        <v>5</v>
      </c>
      <c r="D22" s="177">
        <v>2.2</v>
      </c>
      <c r="E22" s="177"/>
      <c r="G22" s="167"/>
      <c r="H22" s="73" t="s">
        <v>416</v>
      </c>
      <c r="I22" s="28">
        <v>2</v>
      </c>
      <c r="J22" s="177">
        <v>4.2</v>
      </c>
      <c r="K22" s="177"/>
    </row>
    <row r="23" spans="1:11" s="2" customFormat="1" ht="12">
      <c r="A23" s="167"/>
      <c r="B23" s="73" t="s">
        <v>415</v>
      </c>
      <c r="C23" s="28">
        <v>5</v>
      </c>
      <c r="D23" s="177">
        <v>2.2</v>
      </c>
      <c r="E23" s="177"/>
      <c r="G23" s="167"/>
      <c r="H23" s="73" t="s">
        <v>414</v>
      </c>
      <c r="I23" s="28">
        <v>3</v>
      </c>
      <c r="J23" s="177">
        <v>1.5</v>
      </c>
      <c r="K23" s="177"/>
    </row>
    <row r="24" spans="1:11" s="2" customFormat="1" ht="12">
      <c r="A24" s="167"/>
      <c r="B24" s="73" t="s">
        <v>413</v>
      </c>
      <c r="C24" s="28">
        <v>5</v>
      </c>
      <c r="D24" s="177">
        <v>2.8</v>
      </c>
      <c r="E24" s="177"/>
      <c r="G24" s="167"/>
      <c r="H24" s="73" t="s">
        <v>412</v>
      </c>
      <c r="I24" s="28">
        <v>3</v>
      </c>
      <c r="J24" s="177">
        <v>1.3</v>
      </c>
      <c r="K24" s="177"/>
    </row>
    <row r="25" spans="1:11" s="2" customFormat="1" ht="12">
      <c r="A25" s="167"/>
      <c r="B25" s="73" t="s">
        <v>411</v>
      </c>
      <c r="C25" s="28">
        <v>2</v>
      </c>
      <c r="D25" s="43">
        <v>0.6</v>
      </c>
      <c r="E25" s="43">
        <v>0.6</v>
      </c>
      <c r="G25" s="167"/>
      <c r="H25" s="73" t="s">
        <v>410</v>
      </c>
      <c r="I25" s="28">
        <v>5</v>
      </c>
      <c r="J25" s="177">
        <v>4.3</v>
      </c>
      <c r="K25" s="177"/>
    </row>
    <row r="26" spans="1:11" s="2" customFormat="1" ht="12">
      <c r="A26" s="167"/>
      <c r="B26" s="73" t="s">
        <v>409</v>
      </c>
      <c r="C26" s="28">
        <v>3</v>
      </c>
      <c r="D26" s="177">
        <v>0.9</v>
      </c>
      <c r="E26" s="177"/>
      <c r="G26" s="167"/>
      <c r="H26" s="73" t="s">
        <v>408</v>
      </c>
      <c r="I26" s="28">
        <v>8</v>
      </c>
      <c r="J26" s="177">
        <v>2.6</v>
      </c>
      <c r="K26" s="177"/>
    </row>
    <row r="27" spans="1:11" s="2" customFormat="1" ht="12">
      <c r="A27" s="167"/>
      <c r="B27" s="73" t="s">
        <v>407</v>
      </c>
      <c r="C27" s="28">
        <v>3</v>
      </c>
      <c r="D27" s="177">
        <v>1.6</v>
      </c>
      <c r="E27" s="177"/>
      <c r="G27" s="167" t="s">
        <v>406</v>
      </c>
      <c r="H27" s="73" t="s">
        <v>405</v>
      </c>
      <c r="I27" s="28">
        <v>8</v>
      </c>
      <c r="J27" s="177">
        <v>4.8</v>
      </c>
      <c r="K27" s="177"/>
    </row>
    <row r="28" spans="1:11" s="2" customFormat="1" ht="12">
      <c r="A28" s="167"/>
      <c r="B28" s="73" t="s">
        <v>404</v>
      </c>
      <c r="C28" s="28">
        <v>10</v>
      </c>
      <c r="D28" s="177">
        <v>7.6</v>
      </c>
      <c r="E28" s="177"/>
      <c r="G28" s="167"/>
      <c r="H28" s="73" t="s">
        <v>403</v>
      </c>
      <c r="I28" s="28">
        <v>8</v>
      </c>
      <c r="J28" s="177">
        <v>2.8</v>
      </c>
      <c r="K28" s="177"/>
    </row>
    <row r="29" spans="1:11" s="2" customFormat="1" ht="12">
      <c r="A29" s="167"/>
      <c r="B29" s="73" t="s">
        <v>402</v>
      </c>
      <c r="C29" s="28">
        <v>10</v>
      </c>
      <c r="D29" s="177">
        <v>2.9</v>
      </c>
      <c r="E29" s="177"/>
      <c r="G29" s="167"/>
      <c r="H29" s="73" t="s">
        <v>401</v>
      </c>
      <c r="I29" s="28">
        <v>5</v>
      </c>
      <c r="J29" s="177">
        <v>1.1</v>
      </c>
      <c r="K29" s="177"/>
    </row>
    <row r="30" spans="1:11" s="2" customFormat="1" ht="12">
      <c r="A30" s="167"/>
      <c r="B30" s="73" t="s">
        <v>400</v>
      </c>
      <c r="C30" s="28">
        <v>5</v>
      </c>
      <c r="D30" s="177">
        <v>1.8</v>
      </c>
      <c r="E30" s="177"/>
      <c r="G30" s="167"/>
      <c r="H30" s="73" t="s">
        <v>399</v>
      </c>
      <c r="I30" s="28">
        <v>8</v>
      </c>
      <c r="J30" s="177">
        <v>2.5</v>
      </c>
      <c r="K30" s="177"/>
    </row>
    <row r="31" spans="1:5" s="2" customFormat="1" ht="12">
      <c r="A31" s="167" t="s">
        <v>398</v>
      </c>
      <c r="B31" s="73" t="s">
        <v>397</v>
      </c>
      <c r="C31" s="28">
        <v>8</v>
      </c>
      <c r="D31" s="177">
        <v>2.3</v>
      </c>
      <c r="E31" s="177"/>
    </row>
    <row r="32" spans="1:5" s="2" customFormat="1" ht="12">
      <c r="A32" s="167"/>
      <c r="B32" s="73" t="s">
        <v>396</v>
      </c>
      <c r="C32" s="28">
        <v>8</v>
      </c>
      <c r="D32" s="177">
        <v>3</v>
      </c>
      <c r="E32" s="177"/>
    </row>
    <row r="33" spans="1:5" s="2" customFormat="1" ht="12">
      <c r="A33" s="167"/>
      <c r="B33" s="73" t="s">
        <v>395</v>
      </c>
      <c r="C33" s="28">
        <v>10</v>
      </c>
      <c r="D33" s="177">
        <v>3.1</v>
      </c>
      <c r="E33" s="177"/>
    </row>
    <row r="34" spans="1:7" s="2" customFormat="1" ht="12">
      <c r="A34" s="167"/>
      <c r="B34" s="73" t="s">
        <v>394</v>
      </c>
      <c r="C34" s="28">
        <v>5</v>
      </c>
      <c r="D34" s="177">
        <v>2.5</v>
      </c>
      <c r="E34" s="177"/>
      <c r="G34" s="2" t="s">
        <v>393</v>
      </c>
    </row>
    <row r="35" spans="1:7" s="2" customFormat="1" ht="12">
      <c r="A35" s="167"/>
      <c r="B35" s="73" t="s">
        <v>392</v>
      </c>
      <c r="C35" s="28">
        <v>8</v>
      </c>
      <c r="D35" s="177">
        <v>2.8</v>
      </c>
      <c r="E35" s="177"/>
      <c r="G35" s="2" t="s">
        <v>391</v>
      </c>
    </row>
  </sheetData>
  <sheetProtection/>
  <mergeCells count="62">
    <mergeCell ref="J27:K27"/>
    <mergeCell ref="J5:K5"/>
    <mergeCell ref="J6:K6"/>
    <mergeCell ref="J9:K9"/>
    <mergeCell ref="J10:K10"/>
    <mergeCell ref="J8:K8"/>
    <mergeCell ref="J18:K18"/>
    <mergeCell ref="J19:K19"/>
    <mergeCell ref="J25:K25"/>
    <mergeCell ref="J26:K26"/>
    <mergeCell ref="J11:K11"/>
    <mergeCell ref="J12:K12"/>
    <mergeCell ref="J13:K13"/>
    <mergeCell ref="D19:E19"/>
    <mergeCell ref="J14:K14"/>
    <mergeCell ref="J15:K15"/>
    <mergeCell ref="J17:K17"/>
    <mergeCell ref="D18:E18"/>
    <mergeCell ref="J29:K29"/>
    <mergeCell ref="J30:K30"/>
    <mergeCell ref="J22:K22"/>
    <mergeCell ref="D35:E35"/>
    <mergeCell ref="D27:E27"/>
    <mergeCell ref="D28:E28"/>
    <mergeCell ref="D29:E29"/>
    <mergeCell ref="D24:E24"/>
    <mergeCell ref="J28:K28"/>
    <mergeCell ref="J24:K24"/>
    <mergeCell ref="J3:K3"/>
    <mergeCell ref="G5:G26"/>
    <mergeCell ref="D21:E21"/>
    <mergeCell ref="D22:E22"/>
    <mergeCell ref="D23:E23"/>
    <mergeCell ref="J20:K20"/>
    <mergeCell ref="D16:E16"/>
    <mergeCell ref="D17:E17"/>
    <mergeCell ref="J21:K21"/>
    <mergeCell ref="J23:K23"/>
    <mergeCell ref="A31:A35"/>
    <mergeCell ref="D3:E3"/>
    <mergeCell ref="D5:E5"/>
    <mergeCell ref="D6:E6"/>
    <mergeCell ref="D7:E7"/>
    <mergeCell ref="D26:E26"/>
    <mergeCell ref="D14:E14"/>
    <mergeCell ref="D15:E15"/>
    <mergeCell ref="D20:E20"/>
    <mergeCell ref="D10:E10"/>
    <mergeCell ref="D34:E34"/>
    <mergeCell ref="D30:E30"/>
    <mergeCell ref="D31:E31"/>
    <mergeCell ref="D32:E32"/>
    <mergeCell ref="D33:E33"/>
    <mergeCell ref="A3:A4"/>
    <mergeCell ref="B3:B4"/>
    <mergeCell ref="G3:G4"/>
    <mergeCell ref="H3:H4"/>
    <mergeCell ref="A5:A7"/>
    <mergeCell ref="A8:A30"/>
    <mergeCell ref="G27:G30"/>
    <mergeCell ref="D9:E9"/>
    <mergeCell ref="D11:E11"/>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J44" sqref="J44"/>
    </sheetView>
  </sheetViews>
  <sheetFormatPr defaultColWidth="9.00390625" defaultRowHeight="13.5"/>
  <cols>
    <col min="1" max="6" width="9.00390625" style="2" customWidth="1"/>
    <col min="7" max="7" width="4.75390625" style="3" customWidth="1"/>
    <col min="8" max="8" width="10.375" style="2" customWidth="1"/>
    <col min="9" max="16384" width="9.00390625" style="2" customWidth="1"/>
  </cols>
  <sheetData>
    <row r="1" ht="14.25">
      <c r="A1" s="35" t="s">
        <v>148</v>
      </c>
    </row>
    <row r="3" spans="1:13" ht="12">
      <c r="A3" s="182"/>
      <c r="B3" s="170" t="s">
        <v>206</v>
      </c>
      <c r="C3" s="170"/>
      <c r="D3" s="170"/>
      <c r="E3" s="170"/>
      <c r="F3" s="170"/>
      <c r="G3" s="18"/>
      <c r="H3" s="182"/>
      <c r="I3" s="170" t="s">
        <v>206</v>
      </c>
      <c r="J3" s="170"/>
      <c r="K3" s="170"/>
      <c r="L3" s="170"/>
      <c r="M3" s="170"/>
    </row>
    <row r="4" spans="1:13" ht="12">
      <c r="A4" s="183"/>
      <c r="B4" s="19" t="s">
        <v>200</v>
      </c>
      <c r="C4" s="19" t="s">
        <v>201</v>
      </c>
      <c r="D4" s="19" t="s">
        <v>202</v>
      </c>
      <c r="E4" s="19" t="s">
        <v>203</v>
      </c>
      <c r="F4" s="20" t="s">
        <v>145</v>
      </c>
      <c r="G4" s="21"/>
      <c r="H4" s="183"/>
      <c r="I4" s="19" t="s">
        <v>200</v>
      </c>
      <c r="J4" s="19" t="s">
        <v>201</v>
      </c>
      <c r="K4" s="19" t="s">
        <v>202</v>
      </c>
      <c r="L4" s="19" t="s">
        <v>203</v>
      </c>
      <c r="M4" s="20" t="s">
        <v>145</v>
      </c>
    </row>
    <row r="5" spans="1:13" ht="12">
      <c r="A5" s="42" t="s">
        <v>146</v>
      </c>
      <c r="B5" s="22">
        <v>101</v>
      </c>
      <c r="C5" s="22">
        <v>2223</v>
      </c>
      <c r="D5" s="22">
        <v>468</v>
      </c>
      <c r="E5" s="22">
        <v>36</v>
      </c>
      <c r="F5" s="23">
        <f>SUM(B5:E5)</f>
        <v>2828</v>
      </c>
      <c r="G5" s="24"/>
      <c r="H5" s="55" t="s">
        <v>83</v>
      </c>
      <c r="I5" s="22">
        <v>194</v>
      </c>
      <c r="J5" s="22">
        <v>1341</v>
      </c>
      <c r="K5" s="22">
        <v>570</v>
      </c>
      <c r="L5" s="22">
        <v>43</v>
      </c>
      <c r="M5" s="23">
        <f>SUM(I5:L5)</f>
        <v>2148</v>
      </c>
    </row>
    <row r="6" spans="1:13" ht="12">
      <c r="A6" s="55" t="s">
        <v>147</v>
      </c>
      <c r="B6" s="22">
        <v>111</v>
      </c>
      <c r="C6" s="22">
        <v>1683</v>
      </c>
      <c r="D6" s="22">
        <v>310</v>
      </c>
      <c r="E6" s="22">
        <v>45</v>
      </c>
      <c r="F6" s="23">
        <f aca="true" t="shared" si="0" ref="F6:F27">SUM(B6:E6)</f>
        <v>2149</v>
      </c>
      <c r="G6" s="24"/>
      <c r="H6" s="55" t="s">
        <v>84</v>
      </c>
      <c r="I6" s="22">
        <v>39</v>
      </c>
      <c r="J6" s="22">
        <v>524</v>
      </c>
      <c r="K6" s="22">
        <v>111</v>
      </c>
      <c r="L6" s="22">
        <v>12</v>
      </c>
      <c r="M6" s="23">
        <f aca="true" t="shared" si="1" ref="M6:M31">SUM(I6:L6)</f>
        <v>686</v>
      </c>
    </row>
    <row r="7" spans="1:13" ht="12">
      <c r="A7" s="55" t="s">
        <v>85</v>
      </c>
      <c r="B7" s="22">
        <v>63</v>
      </c>
      <c r="C7" s="22">
        <v>3094</v>
      </c>
      <c r="D7" s="22">
        <v>595</v>
      </c>
      <c r="E7" s="22">
        <v>63</v>
      </c>
      <c r="F7" s="23">
        <v>3816</v>
      </c>
      <c r="G7" s="24"/>
      <c r="H7" s="55" t="s">
        <v>86</v>
      </c>
      <c r="I7" s="22">
        <v>23</v>
      </c>
      <c r="J7" s="22">
        <v>434</v>
      </c>
      <c r="K7" s="22">
        <v>81</v>
      </c>
      <c r="L7" s="22">
        <v>10</v>
      </c>
      <c r="M7" s="23">
        <f t="shared" si="1"/>
        <v>548</v>
      </c>
    </row>
    <row r="8" spans="1:13" ht="12">
      <c r="A8" s="55" t="s">
        <v>87</v>
      </c>
      <c r="B8" s="22">
        <v>109</v>
      </c>
      <c r="C8" s="22">
        <v>2219</v>
      </c>
      <c r="D8" s="22">
        <v>433</v>
      </c>
      <c r="E8" s="22">
        <v>63</v>
      </c>
      <c r="F8" s="23">
        <v>2823</v>
      </c>
      <c r="G8" s="24"/>
      <c r="H8" s="55" t="s">
        <v>88</v>
      </c>
      <c r="I8" s="22">
        <v>39</v>
      </c>
      <c r="J8" s="22">
        <v>413</v>
      </c>
      <c r="K8" s="22">
        <v>107</v>
      </c>
      <c r="L8" s="22">
        <v>8</v>
      </c>
      <c r="M8" s="23">
        <f t="shared" si="1"/>
        <v>567</v>
      </c>
    </row>
    <row r="9" spans="1:13" ht="12">
      <c r="A9" s="55" t="s">
        <v>89</v>
      </c>
      <c r="B9" s="22">
        <v>44</v>
      </c>
      <c r="C9" s="22">
        <v>899</v>
      </c>
      <c r="D9" s="22">
        <v>138</v>
      </c>
      <c r="E9" s="22">
        <v>28</v>
      </c>
      <c r="F9" s="23">
        <v>1110</v>
      </c>
      <c r="G9" s="24"/>
      <c r="H9" s="55" t="s">
        <v>90</v>
      </c>
      <c r="I9" s="22">
        <v>116</v>
      </c>
      <c r="J9" s="22">
        <v>287</v>
      </c>
      <c r="K9" s="22">
        <v>163</v>
      </c>
      <c r="L9" s="22">
        <v>10</v>
      </c>
      <c r="M9" s="23">
        <f t="shared" si="1"/>
        <v>576</v>
      </c>
    </row>
    <row r="10" spans="1:13" ht="12">
      <c r="A10" s="55" t="s">
        <v>91</v>
      </c>
      <c r="B10" s="22">
        <v>60</v>
      </c>
      <c r="C10" s="22">
        <v>789</v>
      </c>
      <c r="D10" s="22">
        <v>225</v>
      </c>
      <c r="E10" s="22">
        <v>33</v>
      </c>
      <c r="F10" s="23">
        <v>1106</v>
      </c>
      <c r="G10" s="24"/>
      <c r="H10" s="55" t="s">
        <v>92</v>
      </c>
      <c r="I10" s="22">
        <v>179</v>
      </c>
      <c r="J10" s="22">
        <v>643</v>
      </c>
      <c r="K10" s="22">
        <v>214</v>
      </c>
      <c r="L10" s="22">
        <v>5</v>
      </c>
      <c r="M10" s="23">
        <f t="shared" si="1"/>
        <v>1041</v>
      </c>
    </row>
    <row r="11" spans="1:13" ht="12">
      <c r="A11" s="55" t="s">
        <v>93</v>
      </c>
      <c r="B11" s="22">
        <v>155</v>
      </c>
      <c r="C11" s="22">
        <v>684</v>
      </c>
      <c r="D11" s="22">
        <v>275</v>
      </c>
      <c r="E11" s="22">
        <v>33</v>
      </c>
      <c r="F11" s="23">
        <f t="shared" si="0"/>
        <v>1147</v>
      </c>
      <c r="G11" s="24"/>
      <c r="H11" s="55" t="s">
        <v>94</v>
      </c>
      <c r="I11" s="22">
        <v>108</v>
      </c>
      <c r="J11" s="22">
        <v>273</v>
      </c>
      <c r="K11" s="22">
        <v>76</v>
      </c>
      <c r="L11" s="22">
        <v>5</v>
      </c>
      <c r="M11" s="23">
        <f t="shared" si="1"/>
        <v>462</v>
      </c>
    </row>
    <row r="12" spans="1:13" ht="12">
      <c r="A12" s="55" t="s">
        <v>95</v>
      </c>
      <c r="B12" s="22">
        <v>294</v>
      </c>
      <c r="C12" s="22">
        <v>2013</v>
      </c>
      <c r="D12" s="22">
        <v>474</v>
      </c>
      <c r="E12" s="22">
        <v>59</v>
      </c>
      <c r="F12" s="23">
        <f t="shared" si="0"/>
        <v>2840</v>
      </c>
      <c r="G12" s="24"/>
      <c r="H12" s="55" t="s">
        <v>96</v>
      </c>
      <c r="I12" s="22">
        <v>55</v>
      </c>
      <c r="J12" s="22">
        <v>500</v>
      </c>
      <c r="K12" s="22">
        <v>153</v>
      </c>
      <c r="L12" s="22">
        <v>8</v>
      </c>
      <c r="M12" s="23">
        <v>714</v>
      </c>
    </row>
    <row r="13" spans="1:13" ht="12">
      <c r="A13" s="55" t="s">
        <v>97</v>
      </c>
      <c r="B13" s="22">
        <v>225</v>
      </c>
      <c r="C13" s="22">
        <v>1444</v>
      </c>
      <c r="D13" s="22">
        <v>361</v>
      </c>
      <c r="E13" s="22">
        <v>46</v>
      </c>
      <c r="F13" s="23">
        <f t="shared" si="0"/>
        <v>2076</v>
      </c>
      <c r="G13" s="24"/>
      <c r="H13" s="55" t="s">
        <v>98</v>
      </c>
      <c r="I13" s="22">
        <v>86</v>
      </c>
      <c r="J13" s="22">
        <v>838</v>
      </c>
      <c r="K13" s="22">
        <v>275</v>
      </c>
      <c r="L13" s="22">
        <v>40</v>
      </c>
      <c r="M13" s="23">
        <f t="shared" si="1"/>
        <v>1239</v>
      </c>
    </row>
    <row r="14" spans="1:13" ht="12">
      <c r="A14" s="55" t="s">
        <v>99</v>
      </c>
      <c r="B14" s="22">
        <v>51</v>
      </c>
      <c r="C14" s="22">
        <v>815</v>
      </c>
      <c r="D14" s="22">
        <v>190</v>
      </c>
      <c r="E14" s="22">
        <v>30</v>
      </c>
      <c r="F14" s="23">
        <v>1087</v>
      </c>
      <c r="G14" s="24"/>
      <c r="H14" s="55" t="s">
        <v>100</v>
      </c>
      <c r="I14" s="22">
        <v>11</v>
      </c>
      <c r="J14" s="22">
        <v>235</v>
      </c>
      <c r="K14" s="22">
        <v>45</v>
      </c>
      <c r="L14" s="22">
        <v>4</v>
      </c>
      <c r="M14" s="23">
        <f t="shared" si="1"/>
        <v>295</v>
      </c>
    </row>
    <row r="15" spans="1:13" ht="12">
      <c r="A15" s="55" t="s">
        <v>101</v>
      </c>
      <c r="B15" s="22">
        <v>303</v>
      </c>
      <c r="C15" s="22">
        <v>1967</v>
      </c>
      <c r="D15" s="22">
        <v>582</v>
      </c>
      <c r="E15" s="22">
        <v>83</v>
      </c>
      <c r="F15" s="23">
        <f t="shared" si="0"/>
        <v>2935</v>
      </c>
      <c r="G15" s="24"/>
      <c r="H15" s="55" t="s">
        <v>102</v>
      </c>
      <c r="I15" s="22">
        <v>137</v>
      </c>
      <c r="J15" s="22">
        <v>374</v>
      </c>
      <c r="K15" s="22">
        <v>78</v>
      </c>
      <c r="L15" s="22">
        <v>19</v>
      </c>
      <c r="M15" s="23">
        <f t="shared" si="1"/>
        <v>608</v>
      </c>
    </row>
    <row r="16" spans="1:13" ht="12">
      <c r="A16" s="55" t="s">
        <v>103</v>
      </c>
      <c r="B16" s="22">
        <v>118</v>
      </c>
      <c r="C16" s="22">
        <v>1997</v>
      </c>
      <c r="D16" s="22">
        <v>633</v>
      </c>
      <c r="E16" s="22">
        <v>93</v>
      </c>
      <c r="F16" s="23">
        <v>2840</v>
      </c>
      <c r="G16" s="24"/>
      <c r="H16" s="55" t="s">
        <v>104</v>
      </c>
      <c r="I16" s="22">
        <v>194</v>
      </c>
      <c r="J16" s="22">
        <v>315</v>
      </c>
      <c r="K16" s="22">
        <v>166</v>
      </c>
      <c r="L16" s="22">
        <v>22</v>
      </c>
      <c r="M16" s="23">
        <v>698</v>
      </c>
    </row>
    <row r="17" spans="1:13" ht="12">
      <c r="A17" s="55" t="s">
        <v>105</v>
      </c>
      <c r="B17" s="22">
        <v>49</v>
      </c>
      <c r="C17" s="22">
        <v>1624</v>
      </c>
      <c r="D17" s="22">
        <v>409</v>
      </c>
      <c r="E17" s="22">
        <v>48</v>
      </c>
      <c r="F17" s="23">
        <f t="shared" si="0"/>
        <v>2130</v>
      </c>
      <c r="G17" s="24"/>
      <c r="H17" s="55" t="s">
        <v>106</v>
      </c>
      <c r="I17" s="22">
        <v>51</v>
      </c>
      <c r="J17" s="22">
        <v>296</v>
      </c>
      <c r="K17" s="22">
        <v>81</v>
      </c>
      <c r="L17" s="22">
        <v>6</v>
      </c>
      <c r="M17" s="23">
        <f t="shared" si="1"/>
        <v>434</v>
      </c>
    </row>
    <row r="18" spans="1:13" ht="12">
      <c r="A18" s="55" t="s">
        <v>107</v>
      </c>
      <c r="B18" s="22">
        <v>69</v>
      </c>
      <c r="C18" s="22">
        <v>696</v>
      </c>
      <c r="D18" s="22">
        <v>157</v>
      </c>
      <c r="E18" s="22">
        <v>32</v>
      </c>
      <c r="F18" s="23">
        <f t="shared" si="0"/>
        <v>954</v>
      </c>
      <c r="G18" s="24"/>
      <c r="H18" s="55" t="s">
        <v>108</v>
      </c>
      <c r="I18" s="22">
        <v>22</v>
      </c>
      <c r="J18" s="22">
        <v>248</v>
      </c>
      <c r="K18" s="22">
        <v>50</v>
      </c>
      <c r="L18" s="22">
        <v>7</v>
      </c>
      <c r="M18" s="23">
        <f t="shared" si="1"/>
        <v>327</v>
      </c>
    </row>
    <row r="19" spans="1:13" ht="12">
      <c r="A19" s="55" t="s">
        <v>109</v>
      </c>
      <c r="B19" s="22">
        <v>48</v>
      </c>
      <c r="C19" s="22">
        <v>1161</v>
      </c>
      <c r="D19" s="22">
        <v>360</v>
      </c>
      <c r="E19" s="22">
        <v>55</v>
      </c>
      <c r="F19" s="23">
        <v>1623</v>
      </c>
      <c r="G19" s="24"/>
      <c r="H19" s="55" t="s">
        <v>110</v>
      </c>
      <c r="I19" s="22">
        <v>12</v>
      </c>
      <c r="J19" s="22">
        <v>168</v>
      </c>
      <c r="K19" s="22">
        <v>62</v>
      </c>
      <c r="L19" s="22">
        <v>4</v>
      </c>
      <c r="M19" s="23">
        <v>245</v>
      </c>
    </row>
    <row r="20" spans="1:13" ht="12">
      <c r="A20" s="55" t="s">
        <v>111</v>
      </c>
      <c r="B20" s="22">
        <v>47</v>
      </c>
      <c r="C20" s="22">
        <v>1097</v>
      </c>
      <c r="D20" s="22">
        <v>292</v>
      </c>
      <c r="E20" s="22">
        <v>40</v>
      </c>
      <c r="F20" s="23">
        <f t="shared" si="0"/>
        <v>1476</v>
      </c>
      <c r="G20" s="24"/>
      <c r="H20" s="56" t="s">
        <v>112</v>
      </c>
      <c r="I20" s="25">
        <v>19</v>
      </c>
      <c r="J20" s="25">
        <v>192</v>
      </c>
      <c r="K20" s="25">
        <v>75</v>
      </c>
      <c r="L20" s="25">
        <v>4</v>
      </c>
      <c r="M20" s="23">
        <f t="shared" si="1"/>
        <v>290</v>
      </c>
    </row>
    <row r="21" spans="1:13" ht="12">
      <c r="A21" s="55" t="s">
        <v>113</v>
      </c>
      <c r="B21" s="22">
        <v>105</v>
      </c>
      <c r="C21" s="22">
        <v>757</v>
      </c>
      <c r="D21" s="22">
        <v>198</v>
      </c>
      <c r="E21" s="22">
        <v>37</v>
      </c>
      <c r="F21" s="23">
        <f t="shared" si="0"/>
        <v>1097</v>
      </c>
      <c r="G21" s="24"/>
      <c r="H21" s="56" t="s">
        <v>114</v>
      </c>
      <c r="I21" s="25">
        <v>10</v>
      </c>
      <c r="J21" s="25">
        <v>138</v>
      </c>
      <c r="K21" s="25">
        <v>34</v>
      </c>
      <c r="L21" s="25">
        <v>7</v>
      </c>
      <c r="M21" s="23">
        <f t="shared" si="1"/>
        <v>189</v>
      </c>
    </row>
    <row r="22" spans="1:13" ht="12">
      <c r="A22" s="55" t="s">
        <v>115</v>
      </c>
      <c r="B22" s="22">
        <v>53</v>
      </c>
      <c r="C22" s="22">
        <v>454</v>
      </c>
      <c r="D22" s="22">
        <v>128</v>
      </c>
      <c r="E22" s="22">
        <v>24</v>
      </c>
      <c r="F22" s="23">
        <f t="shared" si="0"/>
        <v>659</v>
      </c>
      <c r="G22" s="24"/>
      <c r="H22" s="56" t="s">
        <v>116</v>
      </c>
      <c r="I22" s="25">
        <v>89</v>
      </c>
      <c r="J22" s="25">
        <v>133</v>
      </c>
      <c r="K22" s="25">
        <v>64</v>
      </c>
      <c r="L22" s="25">
        <v>7</v>
      </c>
      <c r="M22" s="23">
        <v>294</v>
      </c>
    </row>
    <row r="23" spans="1:13" ht="12">
      <c r="A23" s="55" t="s">
        <v>117</v>
      </c>
      <c r="B23" s="22">
        <v>362</v>
      </c>
      <c r="C23" s="22">
        <v>1164</v>
      </c>
      <c r="D23" s="22">
        <v>439</v>
      </c>
      <c r="E23" s="22">
        <v>59</v>
      </c>
      <c r="F23" s="23">
        <v>2025</v>
      </c>
      <c r="G23" s="24"/>
      <c r="H23" s="55" t="s">
        <v>82</v>
      </c>
      <c r="I23" s="22">
        <v>15</v>
      </c>
      <c r="J23" s="22">
        <v>160</v>
      </c>
      <c r="K23" s="22">
        <v>42</v>
      </c>
      <c r="L23" s="22">
        <v>7</v>
      </c>
      <c r="M23" s="23">
        <v>225</v>
      </c>
    </row>
    <row r="24" spans="1:13" ht="12">
      <c r="A24" s="55" t="s">
        <v>118</v>
      </c>
      <c r="B24" s="22">
        <v>99</v>
      </c>
      <c r="C24" s="22">
        <v>1372</v>
      </c>
      <c r="D24" s="22">
        <v>421</v>
      </c>
      <c r="E24" s="22">
        <v>67</v>
      </c>
      <c r="F24" s="23">
        <f t="shared" si="0"/>
        <v>1959</v>
      </c>
      <c r="G24" s="24"/>
      <c r="H24" s="55" t="s">
        <v>242</v>
      </c>
      <c r="I24" s="22">
        <v>76</v>
      </c>
      <c r="J24" s="22">
        <v>199</v>
      </c>
      <c r="K24" s="22">
        <v>58</v>
      </c>
      <c r="L24" s="22">
        <v>12</v>
      </c>
      <c r="M24" s="23">
        <f t="shared" si="1"/>
        <v>345</v>
      </c>
    </row>
    <row r="25" spans="1:13" ht="12">
      <c r="A25" s="55" t="s">
        <v>120</v>
      </c>
      <c r="B25" s="22">
        <v>210</v>
      </c>
      <c r="C25" s="22">
        <v>1372</v>
      </c>
      <c r="D25" s="22">
        <v>657</v>
      </c>
      <c r="E25" s="22">
        <v>77</v>
      </c>
      <c r="F25" s="23">
        <v>2317</v>
      </c>
      <c r="G25" s="24"/>
      <c r="H25" s="55" t="s">
        <v>243</v>
      </c>
      <c r="I25" s="22">
        <v>45</v>
      </c>
      <c r="J25" s="22">
        <v>155</v>
      </c>
      <c r="K25" s="22">
        <v>59</v>
      </c>
      <c r="L25" s="22">
        <v>7</v>
      </c>
      <c r="M25" s="23">
        <v>265</v>
      </c>
    </row>
    <row r="26" spans="1:13" ht="12">
      <c r="A26" s="55" t="s">
        <v>122</v>
      </c>
      <c r="B26" s="22">
        <v>163</v>
      </c>
      <c r="C26" s="22">
        <v>869</v>
      </c>
      <c r="D26" s="22">
        <v>366</v>
      </c>
      <c r="E26" s="22">
        <v>48</v>
      </c>
      <c r="F26" s="23">
        <f t="shared" si="0"/>
        <v>1446</v>
      </c>
      <c r="G26" s="24"/>
      <c r="H26" s="55" t="s">
        <v>123</v>
      </c>
      <c r="I26" s="22">
        <v>13</v>
      </c>
      <c r="J26" s="22">
        <v>480</v>
      </c>
      <c r="K26" s="22">
        <v>142</v>
      </c>
      <c r="L26" s="22">
        <v>10</v>
      </c>
      <c r="M26" s="23">
        <f t="shared" si="1"/>
        <v>645</v>
      </c>
    </row>
    <row r="27" spans="1:13" ht="12">
      <c r="A27" s="55" t="s">
        <v>124</v>
      </c>
      <c r="B27" s="22">
        <v>271</v>
      </c>
      <c r="C27" s="22">
        <v>1303</v>
      </c>
      <c r="D27" s="22">
        <v>595</v>
      </c>
      <c r="E27" s="22">
        <v>73</v>
      </c>
      <c r="F27" s="23">
        <f t="shared" si="0"/>
        <v>2242</v>
      </c>
      <c r="G27" s="24"/>
      <c r="H27" s="55" t="s">
        <v>125</v>
      </c>
      <c r="I27" s="22">
        <v>34</v>
      </c>
      <c r="J27" s="22">
        <v>170</v>
      </c>
      <c r="K27" s="22">
        <v>62</v>
      </c>
      <c r="L27" s="22">
        <v>8</v>
      </c>
      <c r="M27" s="23">
        <v>273</v>
      </c>
    </row>
    <row r="28" spans="1:13" ht="12">
      <c r="A28" s="41" t="s">
        <v>204</v>
      </c>
      <c r="B28" s="7">
        <f>SUM(B5:B27)</f>
        <v>3110</v>
      </c>
      <c r="C28" s="7">
        <v>31697</v>
      </c>
      <c r="D28" s="7">
        <f>SUM(D5:D27)</f>
        <v>8706</v>
      </c>
      <c r="E28" s="7">
        <f>SUM(E5:E27)</f>
        <v>1172</v>
      </c>
      <c r="F28" s="23">
        <v>44685</v>
      </c>
      <c r="G28" s="26"/>
      <c r="H28" s="55" t="s">
        <v>126</v>
      </c>
      <c r="I28" s="22">
        <v>167</v>
      </c>
      <c r="J28" s="22">
        <v>83</v>
      </c>
      <c r="K28" s="22">
        <v>50</v>
      </c>
      <c r="L28" s="22">
        <v>4</v>
      </c>
      <c r="M28" s="23">
        <f t="shared" si="1"/>
        <v>304</v>
      </c>
    </row>
    <row r="29" spans="8:13" ht="12">
      <c r="H29" s="55" t="s">
        <v>127</v>
      </c>
      <c r="I29" s="22">
        <v>27</v>
      </c>
      <c r="J29" s="22">
        <v>145</v>
      </c>
      <c r="K29" s="22">
        <v>128</v>
      </c>
      <c r="L29" s="22">
        <v>11</v>
      </c>
      <c r="M29" s="23">
        <f t="shared" si="1"/>
        <v>311</v>
      </c>
    </row>
    <row r="30" spans="8:13" ht="12">
      <c r="H30" s="55" t="s">
        <v>139</v>
      </c>
      <c r="I30" s="22">
        <v>47</v>
      </c>
      <c r="J30" s="22">
        <v>361</v>
      </c>
      <c r="K30" s="22">
        <v>75</v>
      </c>
      <c r="L30" s="22">
        <v>17</v>
      </c>
      <c r="M30" s="23">
        <f t="shared" si="1"/>
        <v>500</v>
      </c>
    </row>
    <row r="31" spans="1:13" ht="12">
      <c r="A31" s="2" t="s">
        <v>495</v>
      </c>
      <c r="H31" s="41" t="s">
        <v>205</v>
      </c>
      <c r="I31" s="7">
        <f>SUM(I5:I30)</f>
        <v>1808</v>
      </c>
      <c r="J31" s="7">
        <f>SUM(J5:J30)</f>
        <v>9105</v>
      </c>
      <c r="K31" s="7">
        <f>SUM(K5:K30)</f>
        <v>3021</v>
      </c>
      <c r="L31" s="7">
        <f>SUM(L5:L30)</f>
        <v>297</v>
      </c>
      <c r="M31" s="23">
        <f t="shared" si="1"/>
        <v>14231</v>
      </c>
    </row>
    <row r="32" ht="12">
      <c r="A32" s="2" t="s">
        <v>229</v>
      </c>
    </row>
    <row r="33" ht="12">
      <c r="A33" s="2" t="s">
        <v>496</v>
      </c>
    </row>
  </sheetData>
  <sheetProtection/>
  <mergeCells count="4">
    <mergeCell ref="A3:A4"/>
    <mergeCell ref="B3:F3"/>
    <mergeCell ref="H3:H4"/>
    <mergeCell ref="I3:M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54"/>
  <sheetViews>
    <sheetView zoomScalePageLayoutView="0" workbookViewId="0" topLeftCell="A4">
      <selection activeCell="J44" sqref="J44"/>
    </sheetView>
  </sheetViews>
  <sheetFormatPr defaultColWidth="9.00390625" defaultRowHeight="13.5"/>
  <cols>
    <col min="1" max="1" width="9.00390625" style="132" customWidth="1"/>
    <col min="2" max="2" width="12.625" style="131" customWidth="1"/>
    <col min="3" max="4" width="14.625" style="133" customWidth="1"/>
    <col min="5" max="5" width="12.875" style="133" customWidth="1"/>
    <col min="6" max="6" width="13.625" style="133" customWidth="1"/>
    <col min="7" max="7" width="13.125" style="133" customWidth="1"/>
    <col min="8" max="8" width="13.00390625" style="133" customWidth="1"/>
    <col min="9" max="9" width="13.875" style="133" customWidth="1"/>
    <col min="10" max="10" width="9.25390625" style="133" customWidth="1"/>
    <col min="11" max="11" width="7.125" style="133" customWidth="1"/>
    <col min="12" max="16384" width="9.00390625" style="133" customWidth="1"/>
  </cols>
  <sheetData>
    <row r="1" spans="1:10" ht="13.5">
      <c r="A1" s="130" t="s">
        <v>585</v>
      </c>
      <c r="C1" s="131"/>
      <c r="D1" s="132"/>
      <c r="E1" s="132"/>
      <c r="F1" s="132"/>
      <c r="G1" s="132"/>
      <c r="H1" s="132"/>
      <c r="I1" s="132"/>
      <c r="J1" s="132"/>
    </row>
    <row r="2" spans="1:10" ht="13.5">
      <c r="A2" s="134"/>
      <c r="C2" s="131"/>
      <c r="D2" s="132"/>
      <c r="E2" s="132"/>
      <c r="F2" s="132"/>
      <c r="G2" s="132"/>
      <c r="H2" s="132"/>
      <c r="I2" s="132"/>
      <c r="J2" s="132"/>
    </row>
    <row r="3" spans="1:11" s="138" customFormat="1" ht="36">
      <c r="A3" s="43"/>
      <c r="B3" s="128" t="s">
        <v>586</v>
      </c>
      <c r="C3" s="156" t="s">
        <v>587</v>
      </c>
      <c r="D3" s="156" t="s">
        <v>588</v>
      </c>
      <c r="E3" s="156" t="s">
        <v>589</v>
      </c>
      <c r="F3" s="156" t="s">
        <v>590</v>
      </c>
      <c r="G3" s="156" t="s">
        <v>591</v>
      </c>
      <c r="H3" s="156" t="s">
        <v>592</v>
      </c>
      <c r="I3" s="156" t="s">
        <v>593</v>
      </c>
      <c r="J3" s="157" t="s">
        <v>594</v>
      </c>
      <c r="K3" s="156" t="s">
        <v>595</v>
      </c>
    </row>
    <row r="4" spans="1:11" ht="13.5">
      <c r="A4" s="145" t="s">
        <v>290</v>
      </c>
      <c r="B4" s="146">
        <v>5694.305768681251</v>
      </c>
      <c r="C4" s="158">
        <v>17.75039042312273</v>
      </c>
      <c r="D4" s="158">
        <v>876.2582579394</v>
      </c>
      <c r="E4" s="158">
        <v>894.0086483625228</v>
      </c>
      <c r="F4" s="159">
        <v>0</v>
      </c>
      <c r="G4" s="159">
        <v>0</v>
      </c>
      <c r="H4" s="159"/>
      <c r="I4" s="159">
        <v>894.0086483625228</v>
      </c>
      <c r="J4" s="160">
        <v>0.00015700046409161602</v>
      </c>
      <c r="K4" s="139">
        <v>14834</v>
      </c>
    </row>
    <row r="5" spans="1:11" ht="13.5">
      <c r="A5" s="145" t="s">
        <v>287</v>
      </c>
      <c r="B5" s="146">
        <v>4479.199299550044</v>
      </c>
      <c r="C5" s="158">
        <v>54.50219763569268</v>
      </c>
      <c r="D5" s="158">
        <v>244.6173118494</v>
      </c>
      <c r="E5" s="158">
        <v>299.1195094850927</v>
      </c>
      <c r="F5" s="159">
        <v>0</v>
      </c>
      <c r="G5" s="159">
        <v>0</v>
      </c>
      <c r="H5" s="159"/>
      <c r="I5" s="159">
        <v>299.1195094850927</v>
      </c>
      <c r="J5" s="160">
        <v>6.67796830373546E-05</v>
      </c>
      <c r="K5" s="139">
        <v>33078</v>
      </c>
    </row>
    <row r="6" spans="1:11" ht="13.5">
      <c r="A6" s="145" t="s">
        <v>85</v>
      </c>
      <c r="B6" s="146">
        <v>5991.747819722982</v>
      </c>
      <c r="C6" s="158">
        <v>796.8161122867583</v>
      </c>
      <c r="D6" s="158">
        <v>3336.3619303898945</v>
      </c>
      <c r="E6" s="158">
        <v>4133.178042676653</v>
      </c>
      <c r="F6" s="159">
        <v>0</v>
      </c>
      <c r="G6" s="159">
        <v>0</v>
      </c>
      <c r="H6" s="159"/>
      <c r="I6" s="159">
        <v>4133.178042676653</v>
      </c>
      <c r="J6" s="160">
        <v>0.0006898117489310061</v>
      </c>
      <c r="K6" s="139">
        <v>61410</v>
      </c>
    </row>
    <row r="7" spans="1:11" ht="13.5">
      <c r="A7" s="145" t="s">
        <v>87</v>
      </c>
      <c r="B7" s="146">
        <v>4866.199077243448</v>
      </c>
      <c r="C7" s="158">
        <v>1277.754020813337</v>
      </c>
      <c r="D7" s="158">
        <v>125.68506389107202</v>
      </c>
      <c r="E7" s="158">
        <v>1403.4390847044092</v>
      </c>
      <c r="F7" s="159">
        <v>0</v>
      </c>
      <c r="G7" s="159">
        <v>0</v>
      </c>
      <c r="H7" s="159"/>
      <c r="I7" s="159">
        <v>1403.4390847044092</v>
      </c>
      <c r="J7" s="160">
        <v>0.0002884056041331162</v>
      </c>
      <c r="K7" s="139">
        <v>91894</v>
      </c>
    </row>
    <row r="8" spans="1:11" ht="13.5">
      <c r="A8" s="145" t="s">
        <v>89</v>
      </c>
      <c r="B8" s="146">
        <v>1837.3868281596854</v>
      </c>
      <c r="C8" s="158">
        <v>1278.1453998078657</v>
      </c>
      <c r="D8" s="158">
        <v>112.54693221240001</v>
      </c>
      <c r="E8" s="158">
        <v>1390.6923320202657</v>
      </c>
      <c r="F8" s="159">
        <v>0</v>
      </c>
      <c r="G8" s="159">
        <v>0</v>
      </c>
      <c r="H8" s="159"/>
      <c r="I8" s="159">
        <v>1390.6923320202657</v>
      </c>
      <c r="J8" s="160">
        <v>0.0007568859810610344</v>
      </c>
      <c r="K8" s="139">
        <v>57973</v>
      </c>
    </row>
    <row r="9" spans="1:11" ht="13.5">
      <c r="A9" s="145" t="s">
        <v>91</v>
      </c>
      <c r="B9" s="146">
        <v>1854.8464376066984</v>
      </c>
      <c r="C9" s="158">
        <v>358.7865867703759</v>
      </c>
      <c r="D9" s="158">
        <v>35.6015805978</v>
      </c>
      <c r="E9" s="158">
        <v>394.3881673681759</v>
      </c>
      <c r="F9" s="159">
        <v>0</v>
      </c>
      <c r="G9" s="159">
        <v>0</v>
      </c>
      <c r="H9" s="159"/>
      <c r="I9" s="159">
        <v>394.3881673681759</v>
      </c>
      <c r="J9" s="160">
        <v>0.00021262577827038532</v>
      </c>
      <c r="K9" s="139">
        <v>55337</v>
      </c>
    </row>
    <row r="10" spans="1:11" ht="13.5">
      <c r="A10" s="145" t="s">
        <v>93</v>
      </c>
      <c r="B10" s="146">
        <v>1441.0979649557478</v>
      </c>
      <c r="C10" s="158">
        <v>558.7409018775493</v>
      </c>
      <c r="D10" s="158">
        <v>223.945426341</v>
      </c>
      <c r="E10" s="158">
        <v>782.6863282185493</v>
      </c>
      <c r="F10" s="159">
        <v>0</v>
      </c>
      <c r="G10" s="159">
        <v>0</v>
      </c>
      <c r="H10" s="159"/>
      <c r="I10" s="159">
        <v>782.6863282185493</v>
      </c>
      <c r="J10" s="160">
        <v>0.0005431180580721891</v>
      </c>
      <c r="K10" s="139">
        <v>75589</v>
      </c>
    </row>
    <row r="11" spans="1:11" ht="13.5">
      <c r="A11" s="145" t="s">
        <v>95</v>
      </c>
      <c r="B11" s="146">
        <v>2667.108849501045</v>
      </c>
      <c r="C11" s="158">
        <v>589.5840774226766</v>
      </c>
      <c r="D11" s="158">
        <v>429.5158433412</v>
      </c>
      <c r="E11" s="158">
        <v>1019.0999207638766</v>
      </c>
      <c r="F11" s="159">
        <v>5245.1</v>
      </c>
      <c r="G11" s="159">
        <v>0</v>
      </c>
      <c r="H11" s="159">
        <v>8646.119999999999</v>
      </c>
      <c r="I11" s="159">
        <v>14910.319920763875</v>
      </c>
      <c r="J11" s="160">
        <v>0.005590442971067062</v>
      </c>
      <c r="K11" s="139">
        <v>138362</v>
      </c>
    </row>
    <row r="12" spans="1:11" ht="13.5">
      <c r="A12" s="145" t="s">
        <v>97</v>
      </c>
      <c r="B12" s="146">
        <v>2862.1002069516258</v>
      </c>
      <c r="C12" s="158">
        <v>1400.6650532811948</v>
      </c>
      <c r="D12" s="158">
        <v>290.21030377626</v>
      </c>
      <c r="E12" s="158">
        <v>1690.8753570574547</v>
      </c>
      <c r="F12" s="159">
        <v>0</v>
      </c>
      <c r="G12" s="159">
        <v>0</v>
      </c>
      <c r="H12" s="159"/>
      <c r="I12" s="159">
        <v>1690.8753570574547</v>
      </c>
      <c r="J12" s="160">
        <v>0.0005907813265763945</v>
      </c>
      <c r="K12" s="139">
        <v>109737</v>
      </c>
    </row>
    <row r="13" spans="1:11" ht="13.5">
      <c r="A13" s="145" t="s">
        <v>99</v>
      </c>
      <c r="B13" s="146">
        <v>1485.292409170029</v>
      </c>
      <c r="C13" s="158">
        <v>1812.124101584692</v>
      </c>
      <c r="D13" s="158">
        <v>234.2813690952</v>
      </c>
      <c r="E13" s="158">
        <v>2046.405470679892</v>
      </c>
      <c r="F13" s="159">
        <v>0</v>
      </c>
      <c r="G13" s="159">
        <v>1428.5630293488935</v>
      </c>
      <c r="H13" s="159"/>
      <c r="I13" s="159">
        <v>3474.9685000287855</v>
      </c>
      <c r="J13" s="160">
        <v>0.002339585443630304</v>
      </c>
      <c r="K13" s="139">
        <v>85087</v>
      </c>
    </row>
    <row r="14" spans="1:11" ht="13.5">
      <c r="A14" s="145" t="s">
        <v>101</v>
      </c>
      <c r="B14" s="146">
        <v>3230.33686638315</v>
      </c>
      <c r="C14" s="158">
        <v>5076.663953577365</v>
      </c>
      <c r="D14" s="158">
        <v>5226.5417193738</v>
      </c>
      <c r="E14" s="158">
        <v>10303.205672951164</v>
      </c>
      <c r="F14" s="159">
        <v>0</v>
      </c>
      <c r="G14" s="159">
        <v>0</v>
      </c>
      <c r="H14" s="159">
        <v>3341.94</v>
      </c>
      <c r="I14" s="159">
        <v>13645.145672951165</v>
      </c>
      <c r="J14" s="160">
        <v>0.004224062764150342</v>
      </c>
      <c r="K14" s="139">
        <v>210583</v>
      </c>
    </row>
    <row r="15" spans="1:11" ht="13.5">
      <c r="A15" s="145" t="s">
        <v>103</v>
      </c>
      <c r="B15" s="146">
        <v>3789.2621076848927</v>
      </c>
      <c r="C15" s="158">
        <v>9217.041664904944</v>
      </c>
      <c r="D15" s="158">
        <v>461.6721096876</v>
      </c>
      <c r="E15" s="158">
        <v>9678.713774592545</v>
      </c>
      <c r="F15" s="159">
        <v>0</v>
      </c>
      <c r="G15" s="159">
        <v>0</v>
      </c>
      <c r="H15" s="159"/>
      <c r="I15" s="159">
        <v>9678.713774592545</v>
      </c>
      <c r="J15" s="160">
        <v>0.0025542476343780565</v>
      </c>
      <c r="K15" s="139">
        <v>258056</v>
      </c>
    </row>
    <row r="16" spans="1:11" ht="13.5">
      <c r="A16" s="145" t="s">
        <v>105</v>
      </c>
      <c r="B16" s="146">
        <v>3315.94020560169</v>
      </c>
      <c r="C16" s="158">
        <v>1122.6505878943324</v>
      </c>
      <c r="D16" s="158">
        <v>63.164094609</v>
      </c>
      <c r="E16" s="158">
        <v>1185.8146825033323</v>
      </c>
      <c r="F16" s="159">
        <v>0</v>
      </c>
      <c r="G16" s="159">
        <v>0</v>
      </c>
      <c r="H16" s="159"/>
      <c r="I16" s="159">
        <v>1185.8146825033323</v>
      </c>
      <c r="J16" s="160">
        <v>0.0003576103937278813</v>
      </c>
      <c r="K16" s="139">
        <v>65924</v>
      </c>
    </row>
    <row r="17" spans="1:11" ht="13.5">
      <c r="A17" s="145" t="s">
        <v>107</v>
      </c>
      <c r="B17" s="146">
        <v>1628.4284927496628</v>
      </c>
      <c r="C17" s="158">
        <v>2259.977121444739</v>
      </c>
      <c r="D17" s="158">
        <v>101.0625513744</v>
      </c>
      <c r="E17" s="158">
        <v>2361.039672819139</v>
      </c>
      <c r="F17" s="159">
        <v>0</v>
      </c>
      <c r="G17" s="159">
        <v>0</v>
      </c>
      <c r="H17" s="159"/>
      <c r="I17" s="159">
        <v>2361.039672819139</v>
      </c>
      <c r="J17" s="160">
        <v>0.0014498884558525715</v>
      </c>
      <c r="K17" s="139">
        <v>97262</v>
      </c>
    </row>
    <row r="18" spans="1:11" ht="13.5">
      <c r="A18" s="145" t="s">
        <v>109</v>
      </c>
      <c r="B18" s="146">
        <v>2537.138147952809</v>
      </c>
      <c r="C18" s="158">
        <v>7783.327436745493</v>
      </c>
      <c r="D18" s="158">
        <v>62.0156565252</v>
      </c>
      <c r="E18" s="158">
        <v>7845.343093270693</v>
      </c>
      <c r="F18" s="159">
        <v>0</v>
      </c>
      <c r="G18" s="159">
        <v>0</v>
      </c>
      <c r="H18" s="159"/>
      <c r="I18" s="159">
        <v>7845.343093270693</v>
      </c>
      <c r="J18" s="160">
        <v>0.003092201778449085</v>
      </c>
      <c r="K18" s="139">
        <v>165277</v>
      </c>
    </row>
    <row r="19" spans="1:11" ht="13.5">
      <c r="A19" s="145" t="s">
        <v>111</v>
      </c>
      <c r="B19" s="146">
        <v>2460.8286783701224</v>
      </c>
      <c r="C19" s="158">
        <v>1432.5023867743648</v>
      </c>
      <c r="D19" s="158">
        <v>145.874605404276</v>
      </c>
      <c r="E19" s="158">
        <v>1578.3769921786409</v>
      </c>
      <c r="F19" s="159">
        <v>0</v>
      </c>
      <c r="G19" s="159">
        <v>0</v>
      </c>
      <c r="H19" s="159"/>
      <c r="I19" s="159">
        <v>1578.3769921786409</v>
      </c>
      <c r="J19" s="160">
        <v>0.0006414006005586888</v>
      </c>
      <c r="K19" s="139">
        <v>80982</v>
      </c>
    </row>
    <row r="20" spans="1:11" ht="13.5">
      <c r="A20" s="145" t="s">
        <v>113</v>
      </c>
      <c r="B20" s="146">
        <v>1555.3703492824875</v>
      </c>
      <c r="C20" s="158">
        <v>1484.8369198040027</v>
      </c>
      <c r="D20" s="158">
        <v>80.39066586599999</v>
      </c>
      <c r="E20" s="158">
        <v>1565.2275856700028</v>
      </c>
      <c r="F20" s="159">
        <v>0</v>
      </c>
      <c r="G20" s="159">
        <v>0</v>
      </c>
      <c r="H20" s="159"/>
      <c r="I20" s="159">
        <v>1565.2275856700028</v>
      </c>
      <c r="J20" s="160">
        <v>0.0010063375493766244</v>
      </c>
      <c r="K20" s="139">
        <v>102909</v>
      </c>
    </row>
    <row r="21" spans="1:11" ht="13.5">
      <c r="A21" s="145" t="s">
        <v>115</v>
      </c>
      <c r="B21" s="146">
        <v>897.0592734292705</v>
      </c>
      <c r="C21" s="158">
        <v>607.238886090027</v>
      </c>
      <c r="D21" s="158">
        <v>34.453142514</v>
      </c>
      <c r="E21" s="158">
        <v>641.692028604027</v>
      </c>
      <c r="F21" s="159">
        <v>0</v>
      </c>
      <c r="G21" s="159">
        <v>0</v>
      </c>
      <c r="H21" s="159"/>
      <c r="I21" s="159">
        <v>641.692028604027</v>
      </c>
      <c r="J21" s="160">
        <v>0.0007153284600146568</v>
      </c>
      <c r="K21" s="139">
        <v>58922</v>
      </c>
    </row>
    <row r="22" spans="1:11" ht="13.5">
      <c r="A22" s="145" t="s">
        <v>117</v>
      </c>
      <c r="B22" s="146">
        <v>2368.0277922636396</v>
      </c>
      <c r="C22" s="158">
        <v>3492.2743022490927</v>
      </c>
      <c r="D22" s="158">
        <v>57.42190419000001</v>
      </c>
      <c r="E22" s="158">
        <v>3549.6962064390927</v>
      </c>
      <c r="F22" s="159">
        <v>0</v>
      </c>
      <c r="G22" s="159">
        <v>0</v>
      </c>
      <c r="H22" s="159"/>
      <c r="I22" s="159">
        <v>3549.6962064390927</v>
      </c>
      <c r="J22" s="160">
        <v>0.0014990095209338212</v>
      </c>
      <c r="K22" s="139">
        <v>163764</v>
      </c>
    </row>
    <row r="23" spans="1:11" ht="13.5">
      <c r="A23" s="145" t="s">
        <v>118</v>
      </c>
      <c r="B23" s="146">
        <v>2712.418554846701</v>
      </c>
      <c r="C23" s="158">
        <v>7933.531623180257</v>
      </c>
      <c r="D23" s="158">
        <v>230.8360548438</v>
      </c>
      <c r="E23" s="158">
        <v>8164.367678024058</v>
      </c>
      <c r="F23" s="159">
        <v>0</v>
      </c>
      <c r="G23" s="159">
        <v>0</v>
      </c>
      <c r="H23" s="159"/>
      <c r="I23" s="159">
        <v>8164.367678024058</v>
      </c>
      <c r="J23" s="160">
        <v>0.0030099955124682025</v>
      </c>
      <c r="K23" s="139">
        <v>216013</v>
      </c>
    </row>
    <row r="24" spans="1:11" ht="13.5">
      <c r="A24" s="145" t="s">
        <v>120</v>
      </c>
      <c r="B24" s="146">
        <v>2653.221421057027</v>
      </c>
      <c r="C24" s="158">
        <v>6644.610717108219</v>
      </c>
      <c r="D24" s="158">
        <v>488.08618561500003</v>
      </c>
      <c r="E24" s="158">
        <v>7132.69690272322</v>
      </c>
      <c r="F24" s="159">
        <v>0</v>
      </c>
      <c r="G24" s="159">
        <v>0</v>
      </c>
      <c r="H24" s="159"/>
      <c r="I24" s="159">
        <v>7132.69690272322</v>
      </c>
      <c r="J24" s="160">
        <v>0.002688315738036518</v>
      </c>
      <c r="K24" s="139">
        <v>197770</v>
      </c>
    </row>
    <row r="25" spans="1:11" ht="13.5">
      <c r="A25" s="145" t="s">
        <v>122</v>
      </c>
      <c r="B25" s="146">
        <v>1692.0562743314076</v>
      </c>
      <c r="C25" s="158">
        <v>3364.5514040359312</v>
      </c>
      <c r="D25" s="158">
        <v>130.9219415532</v>
      </c>
      <c r="E25" s="158">
        <v>3495.4733455891314</v>
      </c>
      <c r="F25" s="159">
        <v>0</v>
      </c>
      <c r="G25" s="159">
        <v>0</v>
      </c>
      <c r="H25" s="139"/>
      <c r="I25" s="159">
        <v>3495.4733455891314</v>
      </c>
      <c r="J25" s="160">
        <v>0.002065813884925499</v>
      </c>
      <c r="K25" s="139">
        <v>136195</v>
      </c>
    </row>
    <row r="26" spans="1:11" ht="13.5">
      <c r="A26" s="145" t="s">
        <v>124</v>
      </c>
      <c r="B26" s="146">
        <v>2486.4099203952783</v>
      </c>
      <c r="C26" s="158">
        <v>2940.95080138054</v>
      </c>
      <c r="D26" s="158">
        <v>389.09082279144</v>
      </c>
      <c r="E26" s="158">
        <v>3330.04162417198</v>
      </c>
      <c r="F26" s="159">
        <v>0</v>
      </c>
      <c r="G26" s="159">
        <v>0</v>
      </c>
      <c r="H26" s="139"/>
      <c r="I26" s="159">
        <v>3330.04162417198</v>
      </c>
      <c r="J26" s="160">
        <v>0.001339297111412178</v>
      </c>
      <c r="K26" s="139">
        <v>194987</v>
      </c>
    </row>
    <row r="27" spans="1:11" ht="13.5">
      <c r="A27" s="150"/>
      <c r="B27" s="151"/>
      <c r="C27" s="152"/>
      <c r="D27" s="152"/>
      <c r="E27" s="152"/>
      <c r="F27" s="153"/>
      <c r="G27" s="153"/>
      <c r="H27" s="154"/>
      <c r="I27" s="153"/>
      <c r="J27" s="155"/>
      <c r="K27" s="154"/>
    </row>
    <row r="28" spans="1:10" ht="13.5">
      <c r="A28" s="135" t="s">
        <v>609</v>
      </c>
      <c r="B28" s="140"/>
      <c r="C28" s="141"/>
      <c r="D28" s="141"/>
      <c r="E28" s="141"/>
      <c r="F28" s="142"/>
      <c r="G28" s="142"/>
      <c r="H28" s="142"/>
      <c r="I28" s="142"/>
      <c r="J28" s="143"/>
    </row>
    <row r="29" spans="1:2" ht="13.5">
      <c r="A29" s="78" t="s">
        <v>81</v>
      </c>
      <c r="B29" s="133"/>
    </row>
    <row r="30" spans="1:2" ht="13.5">
      <c r="A30" s="78" t="s">
        <v>596</v>
      </c>
      <c r="B30" s="133"/>
    </row>
    <row r="31" spans="1:2" ht="13.5">
      <c r="A31" s="135" t="s">
        <v>597</v>
      </c>
      <c r="B31" s="133"/>
    </row>
    <row r="32" spans="1:2" ht="13.5">
      <c r="A32" s="144" t="s">
        <v>598</v>
      </c>
      <c r="B32" s="133"/>
    </row>
    <row r="33" spans="1:2" ht="13.5">
      <c r="A33" s="2" t="s">
        <v>599</v>
      </c>
      <c r="B33" s="133"/>
    </row>
    <row r="34" ht="13.5">
      <c r="B34" s="133"/>
    </row>
    <row r="35" ht="13.5">
      <c r="B35" s="133"/>
    </row>
    <row r="36" ht="13.5">
      <c r="B36" s="140"/>
    </row>
    <row r="37" ht="13.5">
      <c r="B37" s="133"/>
    </row>
    <row r="38" ht="13.5">
      <c r="B38" s="133"/>
    </row>
    <row r="39" ht="13.5">
      <c r="B39" s="133"/>
    </row>
    <row r="40" ht="13.5">
      <c r="B40" s="133"/>
    </row>
    <row r="41" ht="13.5">
      <c r="B41" s="133"/>
    </row>
    <row r="42" ht="13.5">
      <c r="B42" s="133"/>
    </row>
    <row r="43" ht="13.5">
      <c r="B43" s="133"/>
    </row>
    <row r="44" ht="13.5">
      <c r="B44" s="133"/>
    </row>
    <row r="45" ht="13.5">
      <c r="B45" s="133"/>
    </row>
    <row r="46" ht="13.5">
      <c r="B46" s="133"/>
    </row>
    <row r="47" ht="13.5">
      <c r="B47" s="133"/>
    </row>
    <row r="48" ht="13.5">
      <c r="B48" s="133"/>
    </row>
    <row r="49" ht="13.5">
      <c r="B49" s="133"/>
    </row>
    <row r="50" ht="13.5">
      <c r="B50" s="133"/>
    </row>
    <row r="51" ht="13.5">
      <c r="B51" s="133"/>
    </row>
    <row r="52" ht="13.5">
      <c r="B52" s="133"/>
    </row>
    <row r="53" ht="13.5">
      <c r="B53" s="133"/>
    </row>
    <row r="54" ht="13.5">
      <c r="B54" s="133"/>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アークプリント</cp:lastModifiedBy>
  <cp:lastPrinted>2013-11-28T08:08:44Z</cp:lastPrinted>
  <dcterms:created xsi:type="dcterms:W3CDTF">2009-04-01T05:16:00Z</dcterms:created>
  <dcterms:modified xsi:type="dcterms:W3CDTF">2013-12-18T03:31:59Z</dcterms:modified>
  <cp:category/>
  <cp:version/>
  <cp:contentType/>
  <cp:contentStatus/>
</cp:coreProperties>
</file>