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面積" sheetId="1" r:id="rId1"/>
    <sheet name="人口" sheetId="2" r:id="rId2"/>
    <sheet name="人口（２）（特別区）" sheetId="3" r:id="rId3"/>
    <sheet name="人口（２）（多摩地域）" sheetId="4" r:id="rId4"/>
    <sheet name="世帯" sheetId="5" r:id="rId5"/>
  </sheets>
  <definedNames>
    <definedName name="_xlnm.Print_Area" localSheetId="2">'人口（２）（特別区）'!$A$1:$O$35</definedName>
    <definedName name="_xlnm.Print_Area" localSheetId="4">'世帯'!$A$1:$S$31</definedName>
  </definedNames>
  <calcPr fullCalcOnLoad="1"/>
</workbook>
</file>

<file path=xl/sharedStrings.xml><?xml version="1.0" encoding="utf-8"?>
<sst xmlns="http://schemas.openxmlformats.org/spreadsheetml/2006/main" count="301" uniqueCount="115">
  <si>
    <t>面積</t>
  </si>
  <si>
    <t>面　積</t>
  </si>
  <si>
    <t>千　分　比</t>
  </si>
  <si>
    <t>k㎡</t>
  </si>
  <si>
    <t>‰</t>
  </si>
  <si>
    <t>千代田区</t>
  </si>
  <si>
    <t>八王子市</t>
  </si>
  <si>
    <t>中央区</t>
  </si>
  <si>
    <t>立川市</t>
  </si>
  <si>
    <t>港　区</t>
  </si>
  <si>
    <t>武蔵野市</t>
  </si>
  <si>
    <t>新宿区</t>
  </si>
  <si>
    <t>三鷹市</t>
  </si>
  <si>
    <t>文京区</t>
  </si>
  <si>
    <t>青梅市</t>
  </si>
  <si>
    <t>台東区</t>
  </si>
  <si>
    <t>府中市</t>
  </si>
  <si>
    <t>墨田区</t>
  </si>
  <si>
    <t>昭島市</t>
  </si>
  <si>
    <t>江東区</t>
  </si>
  <si>
    <t>調布市</t>
  </si>
  <si>
    <t>品川区</t>
  </si>
  <si>
    <t>町田市</t>
  </si>
  <si>
    <t>目黒区</t>
  </si>
  <si>
    <t>小金井市</t>
  </si>
  <si>
    <t>大田区</t>
  </si>
  <si>
    <t>小平市</t>
  </si>
  <si>
    <t>世田谷区</t>
  </si>
  <si>
    <t>日野市</t>
  </si>
  <si>
    <t>渋谷区</t>
  </si>
  <si>
    <t>東村山市</t>
  </si>
  <si>
    <t>中野区</t>
  </si>
  <si>
    <t>国分寺市</t>
  </si>
  <si>
    <t>杉並区</t>
  </si>
  <si>
    <t>国立市</t>
  </si>
  <si>
    <t>豊島区　</t>
  </si>
  <si>
    <t>福生市</t>
  </si>
  <si>
    <t>北　区</t>
  </si>
  <si>
    <t>狛江市</t>
  </si>
  <si>
    <t>荒川区</t>
  </si>
  <si>
    <t>東大和市</t>
  </si>
  <si>
    <t>板橋区</t>
  </si>
  <si>
    <t>清瀬市</t>
  </si>
  <si>
    <t>練馬区</t>
  </si>
  <si>
    <t>東久留米市</t>
  </si>
  <si>
    <t>足立区</t>
  </si>
  <si>
    <t>武蔵村山市</t>
  </si>
  <si>
    <t>葛飾区</t>
  </si>
  <si>
    <t>多摩市</t>
  </si>
  <si>
    <t>江戸川区</t>
  </si>
  <si>
    <t>稲城市</t>
  </si>
  <si>
    <t>羽村市</t>
  </si>
  <si>
    <t>荒川河口</t>
  </si>
  <si>
    <t>あきる野市</t>
  </si>
  <si>
    <t>中央防波堤</t>
  </si>
  <si>
    <t>西東京市</t>
  </si>
  <si>
    <t>東京都
総面積</t>
  </si>
  <si>
    <t>人口　(1)</t>
  </si>
  <si>
    <t>国勢調査人口</t>
  </si>
  <si>
    <t>住基人口</t>
  </si>
  <si>
    <t>人口伸率</t>
  </si>
  <si>
    <t>昼間人口</t>
  </si>
  <si>
    <t>昼夜比率</t>
  </si>
  <si>
    <t>区部計</t>
  </si>
  <si>
    <t>人口の単位：人</t>
  </si>
  <si>
    <t>市部計</t>
  </si>
  <si>
    <t>年少人口</t>
  </si>
  <si>
    <t>A小学生</t>
  </si>
  <si>
    <t>B中学生</t>
  </si>
  <si>
    <t>老年人口</t>
  </si>
  <si>
    <t>高齢化率</t>
  </si>
  <si>
    <t>世帯</t>
  </si>
  <si>
    <t>世帯数</t>
  </si>
  <si>
    <t>単身世帯</t>
  </si>
  <si>
    <t>高齢単身世帯</t>
  </si>
  <si>
    <t>高齢夫婦のみ世帯</t>
  </si>
  <si>
    <t>10/00 %</t>
  </si>
  <si>
    <t>外国人</t>
  </si>
  <si>
    <t>外国人比率</t>
  </si>
  <si>
    <t>千代田区</t>
  </si>
  <si>
    <t>A+B</t>
  </si>
  <si>
    <t>単身世帯比率％</t>
  </si>
  <si>
    <t>高齢者世帯比率％</t>
  </si>
  <si>
    <t>出所：2010年国勢調査</t>
  </si>
  <si>
    <t>千代田区</t>
  </si>
  <si>
    <t>韓国・朝鮮</t>
  </si>
  <si>
    <t>韓国・朝鮮（比率）</t>
  </si>
  <si>
    <t>中国</t>
  </si>
  <si>
    <t>中国（比率）</t>
  </si>
  <si>
    <t>出所・注：前頁に同じ</t>
  </si>
  <si>
    <t>東久留米市</t>
  </si>
  <si>
    <t>武蔵村山市</t>
  </si>
  <si>
    <t>多摩市</t>
  </si>
  <si>
    <t>あきる野市</t>
  </si>
  <si>
    <t>韓国・朝鮮</t>
  </si>
  <si>
    <t>中国
（比率）</t>
  </si>
  <si>
    <t>※外国人比率、韓国・朝鮮（比率）、中国（比率）の母数は、2010年国勢調査人口の総数である。</t>
  </si>
  <si>
    <t>人口　(2)　（特別区）</t>
  </si>
  <si>
    <t>人口　(2)　（多摩地域）</t>
  </si>
  <si>
    <t>※外国人とは、日本国内に常住している外国人のうち、外国政府の外交使節団・領事機関の構成員（随員を含む。）及びその家族、外国軍隊の軍人・軍属及びその家族を除いた者である。</t>
  </si>
  <si>
    <t>k㎡</t>
  </si>
  <si>
    <t>千代田区</t>
  </si>
  <si>
    <t>小中学生の人口比％</t>
  </si>
  <si>
    <t>出所：2010年国勢調査</t>
  </si>
  <si>
    <t>１．人口・面積</t>
  </si>
  <si>
    <t>2014.1.1</t>
  </si>
  <si>
    <t>2013.5.1</t>
  </si>
  <si>
    <t>出所：住民基本台帳、小学生・中学生数は学校基本調査2013年度、外国人数は国勢調査2010年</t>
  </si>
  <si>
    <t>小学生・中学生数は、当該自治体にある学校に所属する児童・生徒数である。</t>
  </si>
  <si>
    <t>出所：「東京都統計年鑑」2012年</t>
  </si>
  <si>
    <t>2010 夜＝１</t>
  </si>
  <si>
    <t>就学前児童のいる世帯※</t>
  </si>
  <si>
    <t>就学前児童のいる世帯比率％</t>
  </si>
  <si>
    <t>就学前児童のいる世帯</t>
  </si>
  <si>
    <t>※ここで、「就学前児童」とは6歳未満とする。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</si>
</sst>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,##0_);[Red]\(#,##0\)"/>
    <numFmt numFmtId="178" formatCode="#,##0.0"/>
    <numFmt numFmtId="179" formatCode="#\ ###\ ##0"/>
    <numFmt numFmtId="180" formatCode="0.0"/>
    <numFmt numFmtId="181" formatCode="#,##0.00;[Red]#,##0.00"/>
    <numFmt numFmtId="182" formatCode="##\ ###\ ##0"/>
    <numFmt numFmtId="183" formatCode="\ * #,##0;\ * \-#,##0;\ * &quot;－&quot;;\ @"/>
    <numFmt numFmtId="184" formatCode="#,##0.0_);[Red]\(#,##0.0\)"/>
    <numFmt numFmtId="185" formatCode="#,##0.0;[Red]\-#,##0.0"/>
    <numFmt numFmtId="186" formatCode="0.00_ "/>
    <numFmt numFmtId="187" formatCode="0.0_ "/>
    <numFmt numFmtId="188" formatCode="0_);[Red]\(0\)"/>
    <numFmt numFmtId="189" formatCode="0.000"/>
    <numFmt numFmtId="190" formatCode="0.00;[Red]0.00"/>
    <numFmt numFmtId="191" formatCode="##,###,##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.5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2"/>
      <name val="Calibri"/>
      <family val="3"/>
    </font>
    <font>
      <sz val="10"/>
      <color indexed="8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2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43" fillId="33" borderId="10" xfId="0" applyFont="1" applyFill="1" applyBorder="1" applyAlignment="1">
      <alignment horizontal="center"/>
    </xf>
    <xf numFmtId="2" fontId="43" fillId="33" borderId="10" xfId="0" applyNumberFormat="1" applyFont="1" applyFill="1" applyBorder="1" applyAlignment="1">
      <alignment/>
    </xf>
    <xf numFmtId="3" fontId="43" fillId="33" borderId="10" xfId="0" applyNumberFormat="1" applyFont="1" applyFill="1" applyBorder="1" applyAlignment="1">
      <alignment/>
    </xf>
    <xf numFmtId="38" fontId="43" fillId="0" borderId="10" xfId="48" applyFont="1" applyFill="1" applyBorder="1" applyAlignment="1">
      <alignment vertical="center"/>
    </xf>
    <xf numFmtId="38" fontId="44" fillId="0" borderId="10" xfId="48" applyFont="1" applyFill="1" applyBorder="1" applyAlignment="1">
      <alignment/>
    </xf>
    <xf numFmtId="38" fontId="44" fillId="0" borderId="10" xfId="48" applyFont="1" applyBorder="1" applyAlignment="1">
      <alignment vertical="center"/>
    </xf>
    <xf numFmtId="38" fontId="44" fillId="0" borderId="10" xfId="48" applyFont="1" applyFill="1" applyBorder="1" applyAlignment="1" applyProtection="1">
      <alignment horizontal="right"/>
      <protection/>
    </xf>
    <xf numFmtId="38" fontId="43" fillId="0" borderId="10" xfId="48" applyFont="1" applyBorder="1" applyAlignment="1">
      <alignment/>
    </xf>
    <xf numFmtId="185" fontId="44" fillId="0" borderId="10" xfId="48" applyNumberFormat="1" applyFont="1" applyBorder="1" applyAlignment="1">
      <alignment vertical="center"/>
    </xf>
    <xf numFmtId="177" fontId="44" fillId="0" borderId="10" xfId="61" applyNumberFormat="1" applyFont="1" applyFill="1" applyBorder="1" applyAlignment="1">
      <alignment horizontal="distributed"/>
      <protection/>
    </xf>
    <xf numFmtId="176" fontId="44" fillId="0" borderId="10" xfId="61" applyNumberFormat="1" applyFont="1" applyFill="1" applyBorder="1" applyAlignment="1">
      <alignment horizontal="distributed"/>
      <protection/>
    </xf>
    <xf numFmtId="0" fontId="44" fillId="0" borderId="10" xfId="61" applyFont="1" applyFill="1" applyBorder="1" applyAlignment="1">
      <alignment horizontal="distributed"/>
      <protection/>
    </xf>
    <xf numFmtId="0" fontId="43" fillId="0" borderId="0" xfId="0" applyFont="1" applyAlignment="1">
      <alignment/>
    </xf>
    <xf numFmtId="178" fontId="44" fillId="0" borderId="10" xfId="61" applyNumberFormat="1" applyFont="1" applyFill="1" applyBorder="1">
      <alignment/>
      <protection/>
    </xf>
    <xf numFmtId="38" fontId="43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49" fontId="44" fillId="0" borderId="0" xfId="61" applyNumberFormat="1" applyFont="1" applyFill="1" applyBorder="1" applyAlignment="1">
      <alignment horizontal="left" vertical="center"/>
      <protection/>
    </xf>
    <xf numFmtId="0" fontId="44" fillId="0" borderId="0" xfId="61" applyNumberFormat="1" applyFont="1" applyFill="1" applyBorder="1" applyAlignment="1">
      <alignment horizontal="distributed"/>
      <protection/>
    </xf>
    <xf numFmtId="3" fontId="43" fillId="0" borderId="10" xfId="0" applyNumberFormat="1" applyFont="1" applyBorder="1" applyAlignment="1">
      <alignment/>
    </xf>
    <xf numFmtId="38" fontId="43" fillId="33" borderId="10" xfId="48" applyFont="1" applyFill="1" applyBorder="1" applyAlignment="1">
      <alignment vertical="center"/>
    </xf>
    <xf numFmtId="176" fontId="44" fillId="0" borderId="10" xfId="61" applyNumberFormat="1" applyFont="1" applyFill="1" applyBorder="1" applyAlignment="1">
      <alignment horizontal="center"/>
      <protection/>
    </xf>
    <xf numFmtId="0" fontId="44" fillId="0" borderId="0" xfId="61" applyFont="1" applyFill="1" applyAlignment="1">
      <alignment horizontal="distributed"/>
      <protection/>
    </xf>
    <xf numFmtId="180" fontId="43" fillId="0" borderId="10" xfId="0" applyNumberFormat="1" applyFont="1" applyFill="1" applyBorder="1" applyAlignment="1">
      <alignment/>
    </xf>
    <xf numFmtId="180" fontId="43" fillId="0" borderId="0" xfId="0" applyNumberFormat="1" applyFont="1" applyAlignment="1">
      <alignment/>
    </xf>
    <xf numFmtId="0" fontId="43" fillId="0" borderId="10" xfId="0" applyFont="1" applyBorder="1" applyAlignment="1">
      <alignment horizontal="center"/>
    </xf>
    <xf numFmtId="178" fontId="44" fillId="0" borderId="0" xfId="61" applyNumberFormat="1" applyFont="1" applyFill="1" applyBorder="1">
      <alignment/>
      <protection/>
    </xf>
    <xf numFmtId="0" fontId="45" fillId="0" borderId="0" xfId="0" applyFont="1" applyAlignment="1">
      <alignment/>
    </xf>
    <xf numFmtId="176" fontId="44" fillId="0" borderId="0" xfId="61" applyNumberFormat="1" applyFont="1" applyFill="1" applyAlignment="1">
      <alignment horizontal="distributed"/>
      <protection/>
    </xf>
    <xf numFmtId="0" fontId="43" fillId="0" borderId="0" xfId="0" applyFont="1" applyBorder="1" applyAlignment="1">
      <alignment/>
    </xf>
    <xf numFmtId="38" fontId="43" fillId="0" borderId="0" xfId="48" applyFont="1" applyFill="1" applyAlignment="1">
      <alignment vertical="center"/>
    </xf>
    <xf numFmtId="177" fontId="44" fillId="0" borderId="10" xfId="0" applyNumberFormat="1" applyFont="1" applyBorder="1" applyAlignment="1">
      <alignment/>
    </xf>
    <xf numFmtId="184" fontId="44" fillId="0" borderId="10" xfId="0" applyNumberFormat="1" applyFont="1" applyBorder="1" applyAlignment="1">
      <alignment/>
    </xf>
    <xf numFmtId="0" fontId="44" fillId="0" borderId="0" xfId="61" applyFont="1" applyFill="1" applyBorder="1" applyAlignment="1">
      <alignment horizontal="left" vertical="center"/>
      <protection/>
    </xf>
    <xf numFmtId="177" fontId="44" fillId="0" borderId="10" xfId="61" applyNumberFormat="1" applyFont="1" applyFill="1" applyBorder="1" applyAlignment="1">
      <alignment horizontal="distributed" wrapText="1"/>
      <protection/>
    </xf>
    <xf numFmtId="177" fontId="44" fillId="0" borderId="10" xfId="62" applyNumberFormat="1" applyFont="1" applyFill="1" applyBorder="1" applyAlignment="1" applyProtection="1">
      <alignment horizontal="right"/>
      <protection/>
    </xf>
    <xf numFmtId="177" fontId="44" fillId="0" borderId="0" xfId="0" applyNumberFormat="1" applyFont="1" applyBorder="1" applyAlignment="1">
      <alignment/>
    </xf>
    <xf numFmtId="180" fontId="43" fillId="0" borderId="0" xfId="0" applyNumberFormat="1" applyFont="1" applyBorder="1" applyAlignment="1">
      <alignment/>
    </xf>
    <xf numFmtId="3" fontId="44" fillId="0" borderId="10" xfId="0" applyNumberFormat="1" applyFont="1" applyBorder="1" applyAlignment="1">
      <alignment/>
    </xf>
    <xf numFmtId="3" fontId="44" fillId="33" borderId="10" xfId="60" applyNumberFormat="1" applyFont="1" applyFill="1" applyBorder="1" applyAlignment="1">
      <alignment horizontal="right"/>
      <protection/>
    </xf>
    <xf numFmtId="3" fontId="44" fillId="0" borderId="10" xfId="48" applyNumberFormat="1" applyFont="1" applyFill="1" applyBorder="1" applyAlignment="1">
      <alignment horizontal="right"/>
    </xf>
    <xf numFmtId="179" fontId="44" fillId="0" borderId="0" xfId="0" applyNumberFormat="1" applyFont="1" applyAlignment="1">
      <alignment horizontal="right" vertical="center"/>
    </xf>
    <xf numFmtId="0" fontId="43" fillId="33" borderId="11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2" fontId="43" fillId="33" borderId="11" xfId="0" applyNumberFormat="1" applyFont="1" applyFill="1" applyBorder="1" applyAlignment="1">
      <alignment/>
    </xf>
    <xf numFmtId="2" fontId="43" fillId="0" borderId="12" xfId="0" applyNumberFormat="1" applyFont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right"/>
    </xf>
    <xf numFmtId="0" fontId="44" fillId="0" borderId="13" xfId="0" applyFont="1" applyFill="1" applyBorder="1" applyAlignment="1">
      <alignment horizontal="right"/>
    </xf>
    <xf numFmtId="2" fontId="44" fillId="0" borderId="13" xfId="0" applyNumberFormat="1" applyFont="1" applyFill="1" applyBorder="1" applyAlignment="1">
      <alignment/>
    </xf>
    <xf numFmtId="176" fontId="44" fillId="0" borderId="10" xfId="61" applyNumberFormat="1" applyFont="1" applyFill="1" applyBorder="1" applyAlignment="1">
      <alignment horizontal="distributed" wrapText="1"/>
      <protection/>
    </xf>
    <xf numFmtId="181" fontId="46" fillId="0" borderId="10" xfId="0" applyNumberFormat="1" applyFont="1" applyFill="1" applyBorder="1" applyAlignment="1" applyProtection="1">
      <alignment/>
      <protection locked="0"/>
    </xf>
    <xf numFmtId="181" fontId="46" fillId="0" borderId="10" xfId="0" applyNumberFormat="1" applyFont="1" applyFill="1" applyBorder="1" applyAlignment="1" applyProtection="1">
      <alignment horizontal="right"/>
      <protection locked="0"/>
    </xf>
    <xf numFmtId="2" fontId="43" fillId="0" borderId="10" xfId="0" applyNumberFormat="1" applyFont="1" applyBorder="1" applyAlignment="1">
      <alignment/>
    </xf>
    <xf numFmtId="0" fontId="44" fillId="0" borderId="10" xfId="61" applyFont="1" applyFill="1" applyBorder="1" applyAlignment="1">
      <alignment horizontal="distributed"/>
      <protection/>
    </xf>
    <xf numFmtId="188" fontId="44" fillId="0" borderId="10" xfId="48" applyNumberFormat="1" applyFont="1" applyFill="1" applyBorder="1" applyAlignment="1">
      <alignment horizontal="center"/>
    </xf>
    <xf numFmtId="0" fontId="44" fillId="0" borderId="10" xfId="0" applyNumberFormat="1" applyFont="1" applyFill="1" applyBorder="1" applyAlignment="1">
      <alignment horizontal="center"/>
    </xf>
    <xf numFmtId="185" fontId="43" fillId="0" borderId="10" xfId="48" applyNumberFormat="1" applyFont="1" applyFill="1" applyBorder="1" applyAlignment="1">
      <alignment vertical="center"/>
    </xf>
    <xf numFmtId="38" fontId="43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3" fillId="0" borderId="13" xfId="0" applyFont="1" applyFill="1" applyBorder="1" applyAlignment="1">
      <alignment vertical="center" wrapText="1"/>
    </xf>
    <xf numFmtId="0" fontId="43" fillId="0" borderId="0" xfId="0" applyFont="1" applyFill="1" applyAlignment="1">
      <alignment vertical="center"/>
    </xf>
    <xf numFmtId="178" fontId="44" fillId="0" borderId="10" xfId="0" applyNumberFormat="1" applyFont="1" applyFill="1" applyBorder="1" applyAlignment="1">
      <alignment horizontal="right" vertical="center"/>
    </xf>
    <xf numFmtId="3" fontId="44" fillId="0" borderId="13" xfId="0" applyNumberFormat="1" applyFont="1" applyFill="1" applyBorder="1" applyAlignment="1">
      <alignment horizontal="right" vertical="center"/>
    </xf>
    <xf numFmtId="3" fontId="43" fillId="0" borderId="13" xfId="0" applyNumberFormat="1" applyFont="1" applyFill="1" applyBorder="1" applyAlignment="1">
      <alignment/>
    </xf>
    <xf numFmtId="180" fontId="43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3" fontId="43" fillId="0" borderId="10" xfId="0" applyNumberFormat="1" applyFont="1" applyFill="1" applyBorder="1" applyAlignment="1">
      <alignment/>
    </xf>
    <xf numFmtId="179" fontId="43" fillId="0" borderId="10" xfId="0" applyNumberFormat="1" applyFont="1" applyFill="1" applyBorder="1" applyAlignment="1">
      <alignment/>
    </xf>
    <xf numFmtId="38" fontId="43" fillId="0" borderId="0" xfId="0" applyNumberFormat="1" applyFont="1" applyFill="1" applyAlignment="1">
      <alignment/>
    </xf>
    <xf numFmtId="185" fontId="44" fillId="0" borderId="10" xfId="48" applyNumberFormat="1" applyFont="1" applyBorder="1" applyAlignment="1">
      <alignment/>
    </xf>
    <xf numFmtId="188" fontId="44" fillId="0" borderId="10" xfId="48" applyNumberFormat="1" applyFont="1" applyBorder="1" applyAlignment="1">
      <alignment horizontal="center" vertical="center"/>
    </xf>
    <xf numFmtId="188" fontId="44" fillId="0" borderId="10" xfId="48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left" vertical="top" wrapText="1"/>
    </xf>
    <xf numFmtId="188" fontId="44" fillId="0" borderId="10" xfId="48" applyNumberFormat="1" applyFont="1" applyFill="1" applyBorder="1" applyAlignment="1">
      <alignment horizontal="center" vertical="center" wrapText="1"/>
    </xf>
    <xf numFmtId="38" fontId="43" fillId="0" borderId="10" xfId="48" applyFont="1" applyBorder="1" applyAlignment="1">
      <alignment vertical="center"/>
    </xf>
    <xf numFmtId="0" fontId="43" fillId="0" borderId="0" xfId="0" applyFont="1" applyBorder="1" applyAlignment="1">
      <alignment horizontal="center"/>
    </xf>
    <xf numFmtId="38" fontId="43" fillId="0" borderId="10" xfId="48" applyFont="1" applyFill="1" applyBorder="1" applyAlignment="1">
      <alignment/>
    </xf>
    <xf numFmtId="0" fontId="43" fillId="0" borderId="0" xfId="0" applyFont="1" applyAlignment="1">
      <alignment vertical="center"/>
    </xf>
    <xf numFmtId="0" fontId="44" fillId="0" borderId="10" xfId="0" applyNumberFormat="1" applyFont="1" applyBorder="1" applyAlignment="1">
      <alignment horizontal="center" vertical="center"/>
    </xf>
    <xf numFmtId="177" fontId="44" fillId="0" borderId="1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distributed"/>
    </xf>
    <xf numFmtId="177" fontId="44" fillId="0" borderId="10" xfId="0" applyNumberFormat="1" applyFont="1" applyBorder="1" applyAlignment="1">
      <alignment/>
    </xf>
    <xf numFmtId="190" fontId="46" fillId="0" borderId="10" xfId="0" applyNumberFormat="1" applyFont="1" applyFill="1" applyBorder="1" applyAlignment="1">
      <alignment/>
    </xf>
    <xf numFmtId="2" fontId="46" fillId="0" borderId="10" xfId="0" applyNumberFormat="1" applyFont="1" applyFill="1" applyBorder="1" applyAlignment="1" applyProtection="1">
      <alignment/>
      <protection locked="0"/>
    </xf>
    <xf numFmtId="0" fontId="46" fillId="0" borderId="10" xfId="0" applyFont="1" applyFill="1" applyBorder="1" applyAlignment="1">
      <alignment/>
    </xf>
    <xf numFmtId="191" fontId="44" fillId="0" borderId="10" xfId="61" applyNumberFormat="1" applyFont="1" applyFill="1" applyBorder="1">
      <alignment/>
      <protection/>
    </xf>
    <xf numFmtId="183" fontId="44" fillId="0" borderId="10" xfId="0" applyNumberFormat="1" applyFont="1" applyFill="1" applyBorder="1" applyAlignment="1" applyProtection="1">
      <alignment horizontal="right" vertical="center"/>
      <protection/>
    </xf>
    <xf numFmtId="183" fontId="44" fillId="0" borderId="10" xfId="0" applyNumberFormat="1" applyFont="1" applyFill="1" applyBorder="1" applyAlignment="1" applyProtection="1">
      <alignment horizontal="right"/>
      <protection/>
    </xf>
    <xf numFmtId="191" fontId="44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distributed"/>
    </xf>
    <xf numFmtId="177" fontId="44" fillId="0" borderId="10" xfId="0" applyNumberFormat="1" applyFont="1" applyBorder="1" applyAlignment="1">
      <alignment/>
    </xf>
    <xf numFmtId="188" fontId="47" fillId="0" borderId="10" xfId="48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44" fillId="0" borderId="10" xfId="61" applyFont="1" applyFill="1" applyBorder="1" applyAlignment="1">
      <alignment horizontal="distributed" vertical="center"/>
      <protection/>
    </xf>
    <xf numFmtId="0" fontId="43" fillId="0" borderId="10" xfId="0" applyFont="1" applyFill="1" applyBorder="1" applyAlignment="1">
      <alignment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0" xfId="61" applyFont="1" applyFill="1" applyBorder="1" applyAlignment="1">
      <alignment horizontal="left" vertical="top" wrapText="1"/>
      <protection/>
    </xf>
    <xf numFmtId="0" fontId="44" fillId="0" borderId="1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「昼間人口」１～８表作表" xfId="60"/>
    <cellStyle name="標準_１．４表　（参考表１．２）" xfId="61"/>
    <cellStyle name="標準_Sheet1" xfId="62"/>
    <cellStyle name="良い" xfId="63"/>
  </cellStyles>
  <dxfs count="1">
    <dxf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34" sqref="A34"/>
    </sheetView>
  </sheetViews>
  <sheetFormatPr defaultColWidth="9.140625" defaultRowHeight="15"/>
  <cols>
    <col min="1" max="1" width="10.421875" style="16" customWidth="1"/>
    <col min="2" max="3" width="9.00390625" style="13" customWidth="1"/>
    <col min="4" max="4" width="9.00390625" style="29" customWidth="1"/>
    <col min="5" max="5" width="10.421875" style="13" customWidth="1"/>
    <col min="6" max="16384" width="9.00390625" style="13" customWidth="1"/>
  </cols>
  <sheetData>
    <row r="1" spans="1:8" ht="14.25">
      <c r="A1" s="98" t="s">
        <v>104</v>
      </c>
      <c r="B1" s="98"/>
      <c r="C1" s="98"/>
      <c r="D1" s="13"/>
      <c r="H1" s="29"/>
    </row>
    <row r="2" ht="14.25">
      <c r="A2" s="27" t="s">
        <v>0</v>
      </c>
    </row>
    <row r="4" spans="1:7" ht="12">
      <c r="A4" s="96"/>
      <c r="B4" s="47" t="s">
        <v>1</v>
      </c>
      <c r="C4" s="47" t="s">
        <v>2</v>
      </c>
      <c r="D4" s="48"/>
      <c r="E4" s="97"/>
      <c r="F4" s="47" t="s">
        <v>1</v>
      </c>
      <c r="G4" s="47" t="s">
        <v>2</v>
      </c>
    </row>
    <row r="5" spans="1:7" ht="12">
      <c r="A5" s="96"/>
      <c r="B5" s="49" t="s">
        <v>100</v>
      </c>
      <c r="C5" s="49" t="s">
        <v>4</v>
      </c>
      <c r="D5" s="50"/>
      <c r="E5" s="97"/>
      <c r="F5" s="49" t="s">
        <v>3</v>
      </c>
      <c r="G5" s="49" t="s">
        <v>4</v>
      </c>
    </row>
    <row r="6" spans="1:7" ht="12">
      <c r="A6" s="56" t="s">
        <v>101</v>
      </c>
      <c r="B6" s="53">
        <v>11.64</v>
      </c>
      <c r="C6" s="89">
        <v>5.320778003794026</v>
      </c>
      <c r="D6" s="51"/>
      <c r="E6" s="56" t="s">
        <v>6</v>
      </c>
      <c r="F6" s="53">
        <v>186.31</v>
      </c>
      <c r="G6" s="89">
        <v>85.12</v>
      </c>
    </row>
    <row r="7" spans="1:7" ht="12">
      <c r="A7" s="56" t="s">
        <v>7</v>
      </c>
      <c r="B7" s="53">
        <v>10.18</v>
      </c>
      <c r="C7" s="89">
        <v>4.653395195758005</v>
      </c>
      <c r="D7" s="51"/>
      <c r="E7" s="56" t="s">
        <v>8</v>
      </c>
      <c r="F7" s="53">
        <v>24.38</v>
      </c>
      <c r="G7" s="89">
        <v>11.144378671176833</v>
      </c>
    </row>
    <row r="8" spans="1:7" ht="12">
      <c r="A8" s="56" t="s">
        <v>9</v>
      </c>
      <c r="B8" s="53">
        <v>20.34</v>
      </c>
      <c r="C8" s="89">
        <v>9.29</v>
      </c>
      <c r="D8" s="51"/>
      <c r="E8" s="56" t="s">
        <v>10</v>
      </c>
      <c r="F8" s="53">
        <v>10.73</v>
      </c>
      <c r="G8" s="89">
        <v>4.904806527552396</v>
      </c>
    </row>
    <row r="9" spans="1:7" ht="12">
      <c r="A9" s="56" t="s">
        <v>11</v>
      </c>
      <c r="B9" s="53">
        <v>18.23</v>
      </c>
      <c r="C9" s="89">
        <v>8.333142870203185</v>
      </c>
      <c r="D9" s="51"/>
      <c r="E9" s="56" t="s">
        <v>12</v>
      </c>
      <c r="F9" s="53">
        <v>16.5</v>
      </c>
      <c r="G9" s="89">
        <v>7.542339953831737</v>
      </c>
    </row>
    <row r="10" spans="1:7" ht="12">
      <c r="A10" s="56" t="s">
        <v>13</v>
      </c>
      <c r="B10" s="53">
        <v>11.31</v>
      </c>
      <c r="C10" s="89">
        <v>5.169931204717391</v>
      </c>
      <c r="D10" s="51"/>
      <c r="E10" s="56" t="s">
        <v>14</v>
      </c>
      <c r="F10" s="53">
        <v>103.26</v>
      </c>
      <c r="G10" s="89">
        <v>47.18</v>
      </c>
    </row>
    <row r="11" spans="1:7" ht="12">
      <c r="A11" s="56" t="s">
        <v>15</v>
      </c>
      <c r="B11" s="53">
        <v>10.08</v>
      </c>
      <c r="C11" s="89">
        <v>4.607684044522662</v>
      </c>
      <c r="D11" s="51"/>
      <c r="E11" s="56" t="s">
        <v>16</v>
      </c>
      <c r="F11" s="53">
        <v>29.34</v>
      </c>
      <c r="G11" s="89">
        <v>13.411651772449888</v>
      </c>
    </row>
    <row r="12" spans="1:7" ht="12">
      <c r="A12" s="56" t="s">
        <v>17</v>
      </c>
      <c r="B12" s="53">
        <v>13.75</v>
      </c>
      <c r="C12" s="89">
        <v>6.28</v>
      </c>
      <c r="D12" s="51"/>
      <c r="E12" s="56" t="s">
        <v>18</v>
      </c>
      <c r="F12" s="53">
        <v>17.33</v>
      </c>
      <c r="G12" s="89">
        <v>7.921742509085091</v>
      </c>
    </row>
    <row r="13" spans="1:7" ht="12">
      <c r="A13" s="56" t="s">
        <v>19</v>
      </c>
      <c r="B13" s="53">
        <v>39.99</v>
      </c>
      <c r="C13" s="89">
        <v>18.27</v>
      </c>
      <c r="D13" s="51"/>
      <c r="E13" s="56" t="s">
        <v>20</v>
      </c>
      <c r="F13" s="53">
        <v>21.53</v>
      </c>
      <c r="G13" s="89">
        <v>9.841610860969535</v>
      </c>
    </row>
    <row r="14" spans="1:7" ht="12">
      <c r="A14" s="56" t="s">
        <v>21</v>
      </c>
      <c r="B14" s="53">
        <v>22.72</v>
      </c>
      <c r="C14" s="89">
        <v>10.38</v>
      </c>
      <c r="D14" s="51"/>
      <c r="E14" s="56" t="s">
        <v>22</v>
      </c>
      <c r="F14" s="53">
        <v>71.64</v>
      </c>
      <c r="G14" s="89">
        <v>32.73</v>
      </c>
    </row>
    <row r="15" spans="1:7" ht="12">
      <c r="A15" s="56" t="s">
        <v>23</v>
      </c>
      <c r="B15" s="53">
        <v>14.7</v>
      </c>
      <c r="C15" s="89">
        <v>6.719539231595547</v>
      </c>
      <c r="D15" s="51"/>
      <c r="E15" s="56" t="s">
        <v>24</v>
      </c>
      <c r="F15" s="53">
        <v>11.33</v>
      </c>
      <c r="G15" s="89">
        <v>5.17907343496446</v>
      </c>
    </row>
    <row r="16" spans="1:7" ht="12">
      <c r="A16" s="56" t="s">
        <v>25</v>
      </c>
      <c r="B16" s="53">
        <v>60.42</v>
      </c>
      <c r="C16" s="89">
        <v>27.61</v>
      </c>
      <c r="D16" s="51"/>
      <c r="E16" s="56" t="s">
        <v>26</v>
      </c>
      <c r="F16" s="90">
        <v>20.46</v>
      </c>
      <c r="G16" s="89">
        <v>9.352501542751353</v>
      </c>
    </row>
    <row r="17" spans="1:7" ht="12">
      <c r="A17" s="56" t="s">
        <v>27</v>
      </c>
      <c r="B17" s="53">
        <v>58.08</v>
      </c>
      <c r="C17" s="89">
        <v>26.54</v>
      </c>
      <c r="D17" s="51"/>
      <c r="E17" s="56" t="s">
        <v>28</v>
      </c>
      <c r="F17" s="90">
        <v>27.53</v>
      </c>
      <c r="G17" s="89">
        <v>12.584279935090166</v>
      </c>
    </row>
    <row r="18" spans="1:7" ht="12">
      <c r="A18" s="56" t="s">
        <v>29</v>
      </c>
      <c r="B18" s="53">
        <v>15.11</v>
      </c>
      <c r="C18" s="89">
        <v>6.9</v>
      </c>
      <c r="D18" s="51"/>
      <c r="E18" s="56" t="s">
        <v>30</v>
      </c>
      <c r="F18" s="90">
        <v>17.17</v>
      </c>
      <c r="G18" s="89">
        <v>7.84</v>
      </c>
    </row>
    <row r="19" spans="1:7" ht="12">
      <c r="A19" s="56" t="s">
        <v>31</v>
      </c>
      <c r="B19" s="53">
        <v>15.59</v>
      </c>
      <c r="C19" s="89">
        <v>7.12</v>
      </c>
      <c r="D19" s="51"/>
      <c r="E19" s="56" t="s">
        <v>32</v>
      </c>
      <c r="F19" s="90">
        <v>11.48</v>
      </c>
      <c r="G19" s="89">
        <v>5.2476401618174755</v>
      </c>
    </row>
    <row r="20" spans="1:7" ht="12">
      <c r="A20" s="56" t="s">
        <v>33</v>
      </c>
      <c r="B20" s="53">
        <v>34.02</v>
      </c>
      <c r="C20" s="89">
        <v>15.54</v>
      </c>
      <c r="D20" s="51"/>
      <c r="E20" s="56" t="s">
        <v>34</v>
      </c>
      <c r="F20" s="90">
        <v>8.15</v>
      </c>
      <c r="G20" s="89">
        <v>3.72</v>
      </c>
    </row>
    <row r="21" spans="1:7" ht="12">
      <c r="A21" s="56" t="s">
        <v>35</v>
      </c>
      <c r="B21" s="53">
        <v>13.01</v>
      </c>
      <c r="C21" s="89">
        <v>5.94</v>
      </c>
      <c r="D21" s="51"/>
      <c r="E21" s="11" t="s">
        <v>36</v>
      </c>
      <c r="F21" s="90">
        <v>10.24</v>
      </c>
      <c r="G21" s="89">
        <v>4.680821886499212</v>
      </c>
    </row>
    <row r="22" spans="1:7" ht="12">
      <c r="A22" s="56" t="s">
        <v>37</v>
      </c>
      <c r="B22" s="53">
        <v>20.59</v>
      </c>
      <c r="C22" s="89">
        <v>9.4119260393573</v>
      </c>
      <c r="D22" s="51"/>
      <c r="E22" s="11" t="s">
        <v>38</v>
      </c>
      <c r="F22" s="90">
        <v>6.39</v>
      </c>
      <c r="G22" s="89">
        <v>2.9209425639384725</v>
      </c>
    </row>
    <row r="23" spans="1:7" ht="12">
      <c r="A23" s="56" t="s">
        <v>39</v>
      </c>
      <c r="B23" s="53">
        <v>10.2</v>
      </c>
      <c r="C23" s="89">
        <v>4.662537426005073</v>
      </c>
      <c r="D23" s="51"/>
      <c r="E23" s="11" t="s">
        <v>40</v>
      </c>
      <c r="F23" s="90">
        <v>13.54</v>
      </c>
      <c r="G23" s="89">
        <v>6.1892898772655585</v>
      </c>
    </row>
    <row r="24" spans="1:7" ht="12">
      <c r="A24" s="56" t="s">
        <v>41</v>
      </c>
      <c r="B24" s="53">
        <v>32.17</v>
      </c>
      <c r="C24" s="89">
        <v>14.7</v>
      </c>
      <c r="D24" s="51"/>
      <c r="E24" s="11" t="s">
        <v>42</v>
      </c>
      <c r="F24" s="90">
        <v>10.19</v>
      </c>
      <c r="G24" s="89">
        <v>4.657966310881538</v>
      </c>
    </row>
    <row r="25" spans="1:7" ht="12">
      <c r="A25" s="56" t="s">
        <v>43</v>
      </c>
      <c r="B25" s="53">
        <v>48.16</v>
      </c>
      <c r="C25" s="89">
        <v>22</v>
      </c>
      <c r="D25" s="51"/>
      <c r="E25" s="11" t="s">
        <v>44</v>
      </c>
      <c r="F25" s="90">
        <v>12.92</v>
      </c>
      <c r="G25" s="89">
        <v>5.9</v>
      </c>
    </row>
    <row r="26" spans="1:7" ht="12">
      <c r="A26" s="56" t="s">
        <v>45</v>
      </c>
      <c r="B26" s="53">
        <v>53.2</v>
      </c>
      <c r="C26" s="89">
        <v>24.31</v>
      </c>
      <c r="D26" s="51"/>
      <c r="E26" s="11" t="s">
        <v>46</v>
      </c>
      <c r="F26" s="90">
        <v>15.37</v>
      </c>
      <c r="G26" s="89">
        <v>7.02</v>
      </c>
    </row>
    <row r="27" spans="1:7" ht="12">
      <c r="A27" s="56" t="s">
        <v>47</v>
      </c>
      <c r="B27" s="53">
        <v>34.84</v>
      </c>
      <c r="C27" s="89">
        <v>15.92</v>
      </c>
      <c r="D27" s="51"/>
      <c r="E27" s="11" t="s">
        <v>48</v>
      </c>
      <c r="F27" s="90">
        <v>21.08</v>
      </c>
      <c r="G27" s="89">
        <v>9.63</v>
      </c>
    </row>
    <row r="28" spans="1:7" ht="12">
      <c r="A28" s="56" t="s">
        <v>49</v>
      </c>
      <c r="B28" s="53">
        <v>49.86</v>
      </c>
      <c r="C28" s="89">
        <v>22.78</v>
      </c>
      <c r="D28" s="51"/>
      <c r="E28" s="11" t="s">
        <v>50</v>
      </c>
      <c r="F28" s="90">
        <v>17.97</v>
      </c>
      <c r="G28" s="89">
        <v>8.214293876991292</v>
      </c>
    </row>
    <row r="29" spans="1:7" ht="12">
      <c r="A29" s="56"/>
      <c r="B29" s="91"/>
      <c r="C29" s="89"/>
      <c r="D29" s="51"/>
      <c r="E29" s="11" t="s">
        <v>51</v>
      </c>
      <c r="F29" s="90">
        <v>9.91</v>
      </c>
      <c r="G29" s="89">
        <v>4.529975087422576</v>
      </c>
    </row>
    <row r="30" spans="1:7" ht="12">
      <c r="A30" s="56" t="s">
        <v>52</v>
      </c>
      <c r="B30" s="53">
        <v>1.15</v>
      </c>
      <c r="C30" s="89">
        <v>0.5256782392064544</v>
      </c>
      <c r="D30" s="51"/>
      <c r="E30" s="11" t="s">
        <v>53</v>
      </c>
      <c r="F30" s="90">
        <v>73.34</v>
      </c>
      <c r="G30" s="89">
        <v>33.51</v>
      </c>
    </row>
    <row r="31" spans="1:7" ht="12">
      <c r="A31" s="56" t="s">
        <v>54</v>
      </c>
      <c r="B31" s="53">
        <v>3.65</v>
      </c>
      <c r="C31" s="89">
        <v>1.6684570200900508</v>
      </c>
      <c r="D31" s="51"/>
      <c r="E31" s="11" t="s">
        <v>55</v>
      </c>
      <c r="F31" s="90">
        <v>15.85</v>
      </c>
      <c r="G31" s="89">
        <v>7.24</v>
      </c>
    </row>
    <row r="32" spans="5:7" ht="12">
      <c r="E32" s="87"/>
      <c r="F32" s="86"/>
      <c r="G32" s="86"/>
    </row>
    <row r="33" spans="5:7" ht="24">
      <c r="E33" s="52" t="s">
        <v>56</v>
      </c>
      <c r="F33" s="54">
        <v>2188.67</v>
      </c>
      <c r="G33" s="55">
        <v>1000</v>
      </c>
    </row>
    <row r="34" ht="12">
      <c r="A34" s="16" t="s">
        <v>109</v>
      </c>
    </row>
  </sheetData>
  <sheetProtection/>
  <mergeCells count="3">
    <mergeCell ref="A4:A5"/>
    <mergeCell ref="E4:E5"/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">
      <selection activeCell="M4" sqref="M4"/>
    </sheetView>
  </sheetViews>
  <sheetFormatPr defaultColWidth="9.140625" defaultRowHeight="15"/>
  <cols>
    <col min="1" max="1" width="9.00390625" style="16" customWidth="1"/>
    <col min="2" max="2" width="9.421875" style="13" bestFit="1" customWidth="1"/>
    <col min="3" max="4" width="9.140625" style="13" bestFit="1" customWidth="1"/>
    <col min="5" max="5" width="9.421875" style="13" bestFit="1" customWidth="1"/>
    <col min="6" max="6" width="10.140625" style="13" customWidth="1"/>
    <col min="7" max="7" width="2.421875" style="29" customWidth="1"/>
    <col min="8" max="8" width="9.57421875" style="13" customWidth="1"/>
    <col min="9" max="12" width="9.140625" style="13" bestFit="1" customWidth="1"/>
    <col min="13" max="13" width="10.140625" style="13" customWidth="1"/>
    <col min="14" max="253" width="9.00390625" style="13" customWidth="1"/>
    <col min="254" max="254" width="9.28125" style="13" bestFit="1" customWidth="1"/>
    <col min="255" max="16384" width="9.00390625" style="13" customWidth="1"/>
  </cols>
  <sheetData>
    <row r="1" ht="14.25">
      <c r="A1" s="27" t="s">
        <v>57</v>
      </c>
    </row>
    <row r="3" spans="1:13" ht="12">
      <c r="A3" s="96"/>
      <c r="B3" s="99" t="s">
        <v>58</v>
      </c>
      <c r="C3" s="99"/>
      <c r="D3" s="25" t="s">
        <v>60</v>
      </c>
      <c r="E3" s="1" t="s">
        <v>61</v>
      </c>
      <c r="F3" s="42" t="s">
        <v>62</v>
      </c>
      <c r="G3" s="43"/>
      <c r="H3" s="100"/>
      <c r="I3" s="99" t="s">
        <v>58</v>
      </c>
      <c r="J3" s="99"/>
      <c r="K3" s="25" t="s">
        <v>60</v>
      </c>
      <c r="L3" s="1" t="s">
        <v>61</v>
      </c>
      <c r="M3" s="1" t="s">
        <v>62</v>
      </c>
    </row>
    <row r="4" spans="1:13" ht="12">
      <c r="A4" s="96"/>
      <c r="B4" s="25">
        <v>2000</v>
      </c>
      <c r="C4" s="25">
        <v>2010</v>
      </c>
      <c r="D4" s="44" t="s">
        <v>76</v>
      </c>
      <c r="E4" s="1">
        <v>2010</v>
      </c>
      <c r="F4" s="42" t="s">
        <v>110</v>
      </c>
      <c r="G4" s="43"/>
      <c r="H4" s="100"/>
      <c r="I4" s="25">
        <v>2000</v>
      </c>
      <c r="J4" s="25">
        <v>2010</v>
      </c>
      <c r="K4" s="44" t="s">
        <v>76</v>
      </c>
      <c r="L4" s="1">
        <v>2010</v>
      </c>
      <c r="M4" s="1" t="s">
        <v>110</v>
      </c>
    </row>
    <row r="5" spans="1:13" ht="12">
      <c r="A5" s="12" t="s">
        <v>5</v>
      </c>
      <c r="B5" s="38">
        <v>36035</v>
      </c>
      <c r="C5" s="20">
        <v>47115</v>
      </c>
      <c r="D5" s="14">
        <f aca="true" t="shared" si="0" ref="D5:D28">C5/B5*100</f>
        <v>130.74788400166503</v>
      </c>
      <c r="E5" s="39">
        <v>819247</v>
      </c>
      <c r="F5" s="45">
        <f>E5/C5</f>
        <v>17.388241536665607</v>
      </c>
      <c r="G5" s="46"/>
      <c r="H5" s="12" t="s">
        <v>6</v>
      </c>
      <c r="I5" s="38">
        <v>536046</v>
      </c>
      <c r="J5" s="4">
        <v>580053</v>
      </c>
      <c r="K5" s="14">
        <f>J5/I5*100</f>
        <v>108.20955664252693</v>
      </c>
      <c r="L5" s="39">
        <v>578039</v>
      </c>
      <c r="M5" s="2">
        <f>L5/J5</f>
        <v>0.9965279034846816</v>
      </c>
    </row>
    <row r="6" spans="1:13" ht="12">
      <c r="A6" s="12" t="s">
        <v>7</v>
      </c>
      <c r="B6" s="38">
        <v>72526</v>
      </c>
      <c r="C6" s="20">
        <v>122762</v>
      </c>
      <c r="D6" s="14">
        <f t="shared" si="0"/>
        <v>169.26619419242755</v>
      </c>
      <c r="E6" s="39">
        <v>605926</v>
      </c>
      <c r="F6" s="45">
        <f aca="true" t="shared" si="1" ref="F6:F28">E6/C6</f>
        <v>4.935778172398625</v>
      </c>
      <c r="G6" s="46"/>
      <c r="H6" s="12" t="s">
        <v>8</v>
      </c>
      <c r="I6" s="38">
        <v>164709</v>
      </c>
      <c r="J6" s="4">
        <v>179668</v>
      </c>
      <c r="K6" s="14">
        <f aca="true" t="shared" si="2" ref="K6:K31">J6/I6*100</f>
        <v>109.08207808923618</v>
      </c>
      <c r="L6" s="39">
        <v>203252</v>
      </c>
      <c r="M6" s="2">
        <f aca="true" t="shared" si="3" ref="M6:M31">L6/J6</f>
        <v>1.131264331990115</v>
      </c>
    </row>
    <row r="7" spans="1:13" ht="12">
      <c r="A7" s="12" t="s">
        <v>9</v>
      </c>
      <c r="B7" s="38">
        <v>159398</v>
      </c>
      <c r="C7" s="20">
        <v>205131</v>
      </c>
      <c r="D7" s="14">
        <f t="shared" si="0"/>
        <v>128.69107517032836</v>
      </c>
      <c r="E7" s="39">
        <v>886173</v>
      </c>
      <c r="F7" s="45">
        <f t="shared" si="1"/>
        <v>4.320034514529739</v>
      </c>
      <c r="G7" s="46"/>
      <c r="H7" s="12" t="s">
        <v>10</v>
      </c>
      <c r="I7" s="38">
        <v>135746</v>
      </c>
      <c r="J7" s="4">
        <v>138734</v>
      </c>
      <c r="K7" s="14">
        <f t="shared" si="2"/>
        <v>102.20116983189192</v>
      </c>
      <c r="L7" s="39">
        <v>153267</v>
      </c>
      <c r="M7" s="2">
        <f t="shared" si="3"/>
        <v>1.104754422131561</v>
      </c>
    </row>
    <row r="8" spans="1:13" ht="12">
      <c r="A8" s="12" t="s">
        <v>11</v>
      </c>
      <c r="B8" s="38">
        <v>286726</v>
      </c>
      <c r="C8" s="20">
        <v>326309</v>
      </c>
      <c r="D8" s="14">
        <f t="shared" si="0"/>
        <v>113.80516590752148</v>
      </c>
      <c r="E8" s="39">
        <v>750120</v>
      </c>
      <c r="F8" s="45">
        <f t="shared" si="1"/>
        <v>2.29880266863617</v>
      </c>
      <c r="G8" s="46"/>
      <c r="H8" s="12" t="s">
        <v>12</v>
      </c>
      <c r="I8" s="38">
        <v>171612</v>
      </c>
      <c r="J8" s="4">
        <v>186083</v>
      </c>
      <c r="K8" s="14">
        <f t="shared" si="2"/>
        <v>108.43239400508122</v>
      </c>
      <c r="L8" s="39">
        <v>166284</v>
      </c>
      <c r="M8" s="2">
        <f t="shared" si="3"/>
        <v>0.8936012424563232</v>
      </c>
    </row>
    <row r="9" spans="1:13" ht="12">
      <c r="A9" s="12" t="s">
        <v>13</v>
      </c>
      <c r="B9" s="38">
        <v>176017</v>
      </c>
      <c r="C9" s="20">
        <v>206626</v>
      </c>
      <c r="D9" s="14">
        <f t="shared" si="0"/>
        <v>117.38979757637047</v>
      </c>
      <c r="E9" s="39">
        <v>345423</v>
      </c>
      <c r="F9" s="45">
        <f t="shared" si="1"/>
        <v>1.671730566337247</v>
      </c>
      <c r="G9" s="46"/>
      <c r="H9" s="12" t="s">
        <v>14</v>
      </c>
      <c r="I9" s="38">
        <v>141394</v>
      </c>
      <c r="J9" s="4">
        <v>139339</v>
      </c>
      <c r="K9" s="14">
        <f t="shared" si="2"/>
        <v>98.54661442494023</v>
      </c>
      <c r="L9" s="39">
        <v>127303</v>
      </c>
      <c r="M9" s="2">
        <f t="shared" si="3"/>
        <v>0.9136207379125729</v>
      </c>
    </row>
    <row r="10" spans="1:13" ht="12">
      <c r="A10" s="12" t="s">
        <v>15</v>
      </c>
      <c r="B10" s="38">
        <v>156325</v>
      </c>
      <c r="C10" s="20">
        <v>175928</v>
      </c>
      <c r="D10" s="14">
        <f t="shared" si="0"/>
        <v>112.53990084759316</v>
      </c>
      <c r="E10" s="39">
        <v>294756</v>
      </c>
      <c r="F10" s="45">
        <f t="shared" si="1"/>
        <v>1.6754354053931153</v>
      </c>
      <c r="G10" s="46"/>
      <c r="H10" s="12" t="s">
        <v>16</v>
      </c>
      <c r="I10" s="38">
        <v>226769</v>
      </c>
      <c r="J10" s="4">
        <v>255506</v>
      </c>
      <c r="K10" s="14">
        <f t="shared" si="2"/>
        <v>112.67236703429482</v>
      </c>
      <c r="L10" s="39">
        <v>246380</v>
      </c>
      <c r="M10" s="2">
        <f t="shared" si="3"/>
        <v>0.9642826391552449</v>
      </c>
    </row>
    <row r="11" spans="1:13" ht="12">
      <c r="A11" s="12" t="s">
        <v>17</v>
      </c>
      <c r="B11" s="38">
        <v>215979</v>
      </c>
      <c r="C11" s="20">
        <v>247606</v>
      </c>
      <c r="D11" s="14">
        <f t="shared" si="0"/>
        <v>114.6435533084235</v>
      </c>
      <c r="E11" s="39">
        <v>279272</v>
      </c>
      <c r="F11" s="45">
        <f t="shared" si="1"/>
        <v>1.1278886618256423</v>
      </c>
      <c r="G11" s="46"/>
      <c r="H11" s="12" t="s">
        <v>18</v>
      </c>
      <c r="I11" s="38">
        <v>106532</v>
      </c>
      <c r="J11" s="4">
        <v>112297</v>
      </c>
      <c r="K11" s="14">
        <f t="shared" si="2"/>
        <v>105.41151954342358</v>
      </c>
      <c r="L11" s="39">
        <v>100273</v>
      </c>
      <c r="M11" s="2">
        <f t="shared" si="3"/>
        <v>0.8929267923452986</v>
      </c>
    </row>
    <row r="12" spans="1:13" ht="12">
      <c r="A12" s="12" t="s">
        <v>19</v>
      </c>
      <c r="B12" s="38">
        <v>376840</v>
      </c>
      <c r="C12" s="4">
        <v>460819</v>
      </c>
      <c r="D12" s="14">
        <f t="shared" si="0"/>
        <v>122.28505466510985</v>
      </c>
      <c r="E12" s="39">
        <v>548976</v>
      </c>
      <c r="F12" s="45">
        <f t="shared" si="1"/>
        <v>1.1913050460158978</v>
      </c>
      <c r="G12" s="46"/>
      <c r="H12" s="12" t="s">
        <v>20</v>
      </c>
      <c r="I12" s="38">
        <v>204759</v>
      </c>
      <c r="J12" s="4">
        <v>223593</v>
      </c>
      <c r="K12" s="14">
        <f t="shared" si="2"/>
        <v>109.19813048510689</v>
      </c>
      <c r="L12" s="39">
        <v>195986</v>
      </c>
      <c r="M12" s="2">
        <f t="shared" si="3"/>
        <v>0.8765301239305345</v>
      </c>
    </row>
    <row r="13" spans="1:13" ht="12">
      <c r="A13" s="12" t="s">
        <v>21</v>
      </c>
      <c r="B13" s="38">
        <v>324608</v>
      </c>
      <c r="C13" s="4">
        <v>365302</v>
      </c>
      <c r="D13" s="14">
        <f t="shared" si="0"/>
        <v>112.53635153785488</v>
      </c>
      <c r="E13" s="39">
        <v>527019</v>
      </c>
      <c r="F13" s="45">
        <f t="shared" si="1"/>
        <v>1.4426939901779898</v>
      </c>
      <c r="G13" s="46"/>
      <c r="H13" s="12" t="s">
        <v>22</v>
      </c>
      <c r="I13" s="38">
        <v>377494</v>
      </c>
      <c r="J13" s="4">
        <v>426987</v>
      </c>
      <c r="K13" s="14">
        <f t="shared" si="2"/>
        <v>113.11093686257266</v>
      </c>
      <c r="L13" s="39">
        <v>388575</v>
      </c>
      <c r="M13" s="2">
        <f t="shared" si="3"/>
        <v>0.9100394157199165</v>
      </c>
    </row>
    <row r="14" spans="1:13" ht="12">
      <c r="A14" s="12" t="s">
        <v>23</v>
      </c>
      <c r="B14" s="38">
        <v>250140</v>
      </c>
      <c r="C14" s="4">
        <v>268330</v>
      </c>
      <c r="D14" s="14">
        <f t="shared" si="0"/>
        <v>107.27192772047654</v>
      </c>
      <c r="E14" s="39">
        <v>293382</v>
      </c>
      <c r="F14" s="45">
        <f t="shared" si="1"/>
        <v>1.0933626504677076</v>
      </c>
      <c r="G14" s="46"/>
      <c r="H14" s="12" t="s">
        <v>24</v>
      </c>
      <c r="I14" s="38">
        <v>111825</v>
      </c>
      <c r="J14" s="4">
        <v>118852</v>
      </c>
      <c r="K14" s="14">
        <f t="shared" si="2"/>
        <v>106.28392577688352</v>
      </c>
      <c r="L14" s="39">
        <v>102683</v>
      </c>
      <c r="M14" s="2">
        <f t="shared" si="3"/>
        <v>0.8639568539023323</v>
      </c>
    </row>
    <row r="15" spans="1:13" ht="12">
      <c r="A15" s="12" t="s">
        <v>25</v>
      </c>
      <c r="B15" s="38">
        <v>650331</v>
      </c>
      <c r="C15" s="4">
        <v>693373</v>
      </c>
      <c r="D15" s="14">
        <f t="shared" si="0"/>
        <v>106.61847582231204</v>
      </c>
      <c r="E15" s="39">
        <v>684451</v>
      </c>
      <c r="F15" s="45">
        <f t="shared" si="1"/>
        <v>0.9871324669405933</v>
      </c>
      <c r="G15" s="46"/>
      <c r="H15" s="12" t="s">
        <v>26</v>
      </c>
      <c r="I15" s="38">
        <v>178623</v>
      </c>
      <c r="J15" s="4">
        <v>187035</v>
      </c>
      <c r="K15" s="14">
        <f t="shared" si="2"/>
        <v>104.70935993685025</v>
      </c>
      <c r="L15" s="39">
        <v>166106</v>
      </c>
      <c r="M15" s="2">
        <f t="shared" si="3"/>
        <v>0.8881011575373593</v>
      </c>
    </row>
    <row r="16" spans="1:13" ht="12">
      <c r="A16" s="12" t="s">
        <v>27</v>
      </c>
      <c r="B16" s="38">
        <v>814901</v>
      </c>
      <c r="C16" s="4">
        <v>877138</v>
      </c>
      <c r="D16" s="14">
        <f t="shared" si="0"/>
        <v>107.63736944733165</v>
      </c>
      <c r="E16" s="39">
        <v>812810</v>
      </c>
      <c r="F16" s="45">
        <f t="shared" si="1"/>
        <v>0.9266614831417633</v>
      </c>
      <c r="G16" s="46"/>
      <c r="H16" s="12" t="s">
        <v>28</v>
      </c>
      <c r="I16" s="38">
        <v>167942</v>
      </c>
      <c r="J16" s="4">
        <v>180052</v>
      </c>
      <c r="K16" s="14">
        <f t="shared" si="2"/>
        <v>107.2108227840564</v>
      </c>
      <c r="L16" s="39">
        <v>158452</v>
      </c>
      <c r="M16" s="2">
        <f t="shared" si="3"/>
        <v>0.8800346566547442</v>
      </c>
    </row>
    <row r="17" spans="1:13" ht="12">
      <c r="A17" s="12" t="s">
        <v>29</v>
      </c>
      <c r="B17" s="38">
        <v>196682</v>
      </c>
      <c r="C17" s="4">
        <v>204492</v>
      </c>
      <c r="D17" s="14">
        <f t="shared" si="0"/>
        <v>103.97087684688991</v>
      </c>
      <c r="E17" s="39">
        <v>520698</v>
      </c>
      <c r="F17" s="45">
        <f t="shared" si="1"/>
        <v>2.546300099759404</v>
      </c>
      <c r="G17" s="46"/>
      <c r="H17" s="12" t="s">
        <v>30</v>
      </c>
      <c r="I17" s="38">
        <v>142290</v>
      </c>
      <c r="J17" s="4">
        <v>153557</v>
      </c>
      <c r="K17" s="14">
        <f t="shared" si="2"/>
        <v>107.91833579309859</v>
      </c>
      <c r="L17" s="39">
        <v>125378</v>
      </c>
      <c r="M17" s="2">
        <f t="shared" si="3"/>
        <v>0.8164915959545966</v>
      </c>
    </row>
    <row r="18" spans="1:13" ht="12">
      <c r="A18" s="12" t="s">
        <v>31</v>
      </c>
      <c r="B18" s="38">
        <v>309526</v>
      </c>
      <c r="C18" s="4">
        <v>314750</v>
      </c>
      <c r="D18" s="14">
        <f t="shared" si="0"/>
        <v>101.68774190213423</v>
      </c>
      <c r="E18" s="39">
        <v>289176</v>
      </c>
      <c r="F18" s="45">
        <f t="shared" si="1"/>
        <v>0.9187482128673551</v>
      </c>
      <c r="G18" s="46"/>
      <c r="H18" s="12" t="s">
        <v>32</v>
      </c>
      <c r="I18" s="38">
        <v>111404</v>
      </c>
      <c r="J18" s="4">
        <v>120650</v>
      </c>
      <c r="K18" s="14">
        <f t="shared" si="2"/>
        <v>108.29952245879862</v>
      </c>
      <c r="L18" s="39">
        <v>100798</v>
      </c>
      <c r="M18" s="2">
        <f t="shared" si="3"/>
        <v>0.8354579361790303</v>
      </c>
    </row>
    <row r="19" spans="1:13" ht="12">
      <c r="A19" s="12" t="s">
        <v>33</v>
      </c>
      <c r="B19" s="38">
        <v>522103</v>
      </c>
      <c r="C19" s="4">
        <v>549569</v>
      </c>
      <c r="D19" s="14">
        <f t="shared" si="0"/>
        <v>105.26064780321124</v>
      </c>
      <c r="E19" s="39">
        <v>480172</v>
      </c>
      <c r="F19" s="45">
        <f t="shared" si="1"/>
        <v>0.8737246824329611</v>
      </c>
      <c r="G19" s="46"/>
      <c r="H19" s="12" t="s">
        <v>34</v>
      </c>
      <c r="I19" s="38">
        <v>72187</v>
      </c>
      <c r="J19" s="4">
        <v>75510</v>
      </c>
      <c r="K19" s="14">
        <f t="shared" si="2"/>
        <v>104.60332192777093</v>
      </c>
      <c r="L19" s="39">
        <v>73597</v>
      </c>
      <c r="M19" s="2">
        <f t="shared" si="3"/>
        <v>0.9746656072043438</v>
      </c>
    </row>
    <row r="20" spans="1:13" ht="12">
      <c r="A20" s="12" t="s">
        <v>35</v>
      </c>
      <c r="B20" s="38">
        <v>249017</v>
      </c>
      <c r="C20" s="4">
        <v>284678</v>
      </c>
      <c r="D20" s="14">
        <f t="shared" si="0"/>
        <v>114.3207090278977</v>
      </c>
      <c r="E20" s="39">
        <v>422995</v>
      </c>
      <c r="F20" s="45">
        <f t="shared" si="1"/>
        <v>1.485871756862139</v>
      </c>
      <c r="G20" s="46"/>
      <c r="H20" s="11" t="s">
        <v>36</v>
      </c>
      <c r="I20" s="38">
        <v>61427</v>
      </c>
      <c r="J20" s="4">
        <v>59796</v>
      </c>
      <c r="K20" s="14">
        <f t="shared" si="2"/>
        <v>97.34481579761342</v>
      </c>
      <c r="L20" s="39">
        <v>51582</v>
      </c>
      <c r="M20" s="2">
        <f t="shared" si="3"/>
        <v>0.8626329520369256</v>
      </c>
    </row>
    <row r="21" spans="1:13" ht="12">
      <c r="A21" s="12" t="s">
        <v>37</v>
      </c>
      <c r="B21" s="38">
        <v>326764</v>
      </c>
      <c r="C21" s="4">
        <v>335544</v>
      </c>
      <c r="D21" s="14">
        <f t="shared" si="0"/>
        <v>102.68695449927165</v>
      </c>
      <c r="E21" s="39">
        <v>321581</v>
      </c>
      <c r="F21" s="45">
        <f t="shared" si="1"/>
        <v>0.9583869775647903</v>
      </c>
      <c r="G21" s="46"/>
      <c r="H21" s="11" t="s">
        <v>38</v>
      </c>
      <c r="I21" s="38">
        <v>75711</v>
      </c>
      <c r="J21" s="4">
        <v>78751</v>
      </c>
      <c r="K21" s="14">
        <f t="shared" si="2"/>
        <v>104.01526858712738</v>
      </c>
      <c r="L21" s="39">
        <v>58983</v>
      </c>
      <c r="M21" s="2">
        <f t="shared" si="3"/>
        <v>0.7489809653210753</v>
      </c>
    </row>
    <row r="22" spans="1:13" ht="12">
      <c r="A22" s="12" t="s">
        <v>39</v>
      </c>
      <c r="B22" s="38">
        <v>180468</v>
      </c>
      <c r="C22" s="4">
        <v>203296</v>
      </c>
      <c r="D22" s="14">
        <f t="shared" si="0"/>
        <v>112.64933395394196</v>
      </c>
      <c r="E22" s="39">
        <v>191626</v>
      </c>
      <c r="F22" s="45">
        <f t="shared" si="1"/>
        <v>0.9425960176294664</v>
      </c>
      <c r="G22" s="46"/>
      <c r="H22" s="11" t="s">
        <v>40</v>
      </c>
      <c r="I22" s="38">
        <v>77212</v>
      </c>
      <c r="J22" s="4">
        <v>83068</v>
      </c>
      <c r="K22" s="14">
        <f t="shared" si="2"/>
        <v>107.58431331917318</v>
      </c>
      <c r="L22" s="39">
        <v>65959</v>
      </c>
      <c r="M22" s="2">
        <f t="shared" si="3"/>
        <v>0.7940362112967689</v>
      </c>
    </row>
    <row r="23" spans="1:13" ht="12">
      <c r="A23" s="12" t="s">
        <v>41</v>
      </c>
      <c r="B23" s="38">
        <v>513575</v>
      </c>
      <c r="C23" s="4">
        <v>535824</v>
      </c>
      <c r="D23" s="14">
        <f t="shared" si="0"/>
        <v>104.33218127829431</v>
      </c>
      <c r="E23" s="39">
        <v>493747</v>
      </c>
      <c r="F23" s="45">
        <f t="shared" si="1"/>
        <v>0.9214723491295649</v>
      </c>
      <c r="G23" s="46"/>
      <c r="H23" s="11" t="s">
        <v>42</v>
      </c>
      <c r="I23" s="38">
        <v>68037</v>
      </c>
      <c r="J23" s="4">
        <v>74104</v>
      </c>
      <c r="K23" s="14">
        <f t="shared" si="2"/>
        <v>108.91720681393949</v>
      </c>
      <c r="L23" s="39">
        <v>61802</v>
      </c>
      <c r="M23" s="2">
        <f t="shared" si="3"/>
        <v>0.833990068012523</v>
      </c>
    </row>
    <row r="24" spans="1:13" ht="12">
      <c r="A24" s="12" t="s">
        <v>43</v>
      </c>
      <c r="B24" s="38">
        <v>658132</v>
      </c>
      <c r="C24" s="4">
        <v>716124</v>
      </c>
      <c r="D24" s="14">
        <f t="shared" si="0"/>
        <v>108.8116061823464</v>
      </c>
      <c r="E24" s="39">
        <v>588243</v>
      </c>
      <c r="F24" s="45">
        <f t="shared" si="1"/>
        <v>0.821426177589356</v>
      </c>
      <c r="G24" s="46"/>
      <c r="H24" s="11" t="s">
        <v>44</v>
      </c>
      <c r="I24" s="38">
        <v>113302</v>
      </c>
      <c r="J24" s="4">
        <v>116546</v>
      </c>
      <c r="K24" s="14">
        <f t="shared" si="2"/>
        <v>102.86314451642514</v>
      </c>
      <c r="L24" s="39">
        <v>93335</v>
      </c>
      <c r="M24" s="2">
        <f t="shared" si="3"/>
        <v>0.800842585760129</v>
      </c>
    </row>
    <row r="25" spans="1:13" ht="12">
      <c r="A25" s="12" t="s">
        <v>45</v>
      </c>
      <c r="B25" s="38">
        <v>617123</v>
      </c>
      <c r="C25" s="4">
        <v>683426</v>
      </c>
      <c r="D25" s="14">
        <f t="shared" si="0"/>
        <v>110.74388736119056</v>
      </c>
      <c r="E25" s="39">
        <v>608632</v>
      </c>
      <c r="F25" s="45">
        <f t="shared" si="1"/>
        <v>0.8905602069573004</v>
      </c>
      <c r="G25" s="46"/>
      <c r="H25" s="11" t="s">
        <v>46</v>
      </c>
      <c r="I25" s="38">
        <v>66052</v>
      </c>
      <c r="J25" s="4">
        <v>70053</v>
      </c>
      <c r="K25" s="14">
        <f t="shared" si="2"/>
        <v>106.05734875552595</v>
      </c>
      <c r="L25" s="39">
        <v>64590</v>
      </c>
      <c r="M25" s="2">
        <f t="shared" si="3"/>
        <v>0.9220161877435656</v>
      </c>
    </row>
    <row r="26" spans="1:13" ht="12">
      <c r="A26" s="12" t="s">
        <v>47</v>
      </c>
      <c r="B26" s="38">
        <v>421519</v>
      </c>
      <c r="C26" s="4">
        <v>442586</v>
      </c>
      <c r="D26" s="14">
        <f t="shared" si="0"/>
        <v>104.99787672679048</v>
      </c>
      <c r="E26" s="39">
        <v>376235</v>
      </c>
      <c r="F26" s="45">
        <f t="shared" si="1"/>
        <v>0.8500833736268205</v>
      </c>
      <c r="G26" s="46"/>
      <c r="H26" s="11" t="s">
        <v>48</v>
      </c>
      <c r="I26" s="38">
        <v>145862</v>
      </c>
      <c r="J26" s="4">
        <v>147648</v>
      </c>
      <c r="K26" s="14">
        <f t="shared" si="2"/>
        <v>101.22444502337827</v>
      </c>
      <c r="L26" s="39">
        <v>145569</v>
      </c>
      <c r="M26" s="2">
        <f t="shared" si="3"/>
        <v>0.9859192132639792</v>
      </c>
    </row>
    <row r="27" spans="1:13" ht="12">
      <c r="A27" s="12" t="s">
        <v>49</v>
      </c>
      <c r="B27" s="38">
        <v>619953</v>
      </c>
      <c r="C27" s="4">
        <v>678967</v>
      </c>
      <c r="D27" s="14">
        <f t="shared" si="0"/>
        <v>109.51910870662775</v>
      </c>
      <c r="E27" s="39">
        <v>570877</v>
      </c>
      <c r="F27" s="45">
        <f t="shared" si="1"/>
        <v>0.8408022775775553</v>
      </c>
      <c r="G27" s="46"/>
      <c r="H27" s="11" t="s">
        <v>50</v>
      </c>
      <c r="I27" s="38">
        <v>69235</v>
      </c>
      <c r="J27" s="4">
        <v>84835</v>
      </c>
      <c r="K27" s="14">
        <f t="shared" si="2"/>
        <v>122.5319563804434</v>
      </c>
      <c r="L27" s="39">
        <v>67517</v>
      </c>
      <c r="M27" s="2">
        <f t="shared" si="3"/>
        <v>0.7958625567277656</v>
      </c>
    </row>
    <row r="28" spans="1:13" ht="12">
      <c r="A28" s="12" t="s">
        <v>63</v>
      </c>
      <c r="B28" s="40">
        <f>SUM(B4:B27)</f>
        <v>8136688</v>
      </c>
      <c r="C28" s="15">
        <f>SUM(C5:C27)</f>
        <v>8945695</v>
      </c>
      <c r="D28" s="14">
        <f t="shared" si="0"/>
        <v>109.94270641813966</v>
      </c>
      <c r="E28" s="3">
        <v>11286704</v>
      </c>
      <c r="F28" s="45">
        <f t="shared" si="1"/>
        <v>1.2616911262903554</v>
      </c>
      <c r="G28" s="46"/>
      <c r="H28" s="11" t="s">
        <v>51</v>
      </c>
      <c r="I28" s="38">
        <v>56013</v>
      </c>
      <c r="J28" s="4">
        <v>57032</v>
      </c>
      <c r="K28" s="14">
        <f t="shared" si="2"/>
        <v>101.81922053808935</v>
      </c>
      <c r="L28" s="39">
        <v>53221</v>
      </c>
      <c r="M28" s="2">
        <f t="shared" si="3"/>
        <v>0.933177865058213</v>
      </c>
    </row>
    <row r="29" spans="8:13" ht="12">
      <c r="H29" s="11" t="s">
        <v>53</v>
      </c>
      <c r="I29" s="38">
        <v>78351</v>
      </c>
      <c r="J29" s="4">
        <v>80868</v>
      </c>
      <c r="K29" s="14">
        <f t="shared" si="2"/>
        <v>103.21246697553318</v>
      </c>
      <c r="L29" s="39">
        <v>70137</v>
      </c>
      <c r="M29" s="2">
        <f t="shared" si="3"/>
        <v>0.8673022703665232</v>
      </c>
    </row>
    <row r="30" spans="1:13" ht="12">
      <c r="A30" s="17" t="s">
        <v>64</v>
      </c>
      <c r="B30" s="18"/>
      <c r="H30" s="11" t="s">
        <v>55</v>
      </c>
      <c r="I30" s="19">
        <v>180885</v>
      </c>
      <c r="J30" s="4">
        <v>196511</v>
      </c>
      <c r="K30" s="14">
        <f t="shared" si="2"/>
        <v>108.63863780855239</v>
      </c>
      <c r="L30" s="39">
        <v>157250</v>
      </c>
      <c r="M30" s="2">
        <f t="shared" si="3"/>
        <v>0.8002096574746452</v>
      </c>
    </row>
    <row r="31" spans="1:13" ht="12">
      <c r="A31" s="17" t="s">
        <v>83</v>
      </c>
      <c r="H31" s="11" t="s">
        <v>65</v>
      </c>
      <c r="I31" s="19">
        <f>SUM(I5:I30)</f>
        <v>3841419</v>
      </c>
      <c r="J31" s="31">
        <f>SUM(J5:J30)</f>
        <v>4127128</v>
      </c>
      <c r="K31" s="14">
        <f t="shared" si="2"/>
        <v>107.43759011969274</v>
      </c>
      <c r="L31" s="3">
        <v>3604881</v>
      </c>
      <c r="M31" s="2">
        <f t="shared" si="3"/>
        <v>0.8734599459963441</v>
      </c>
    </row>
    <row r="42" ht="12">
      <c r="H42" s="41"/>
    </row>
    <row r="43" ht="12">
      <c r="H43" s="41"/>
    </row>
    <row r="58" ht="12">
      <c r="D58" s="26"/>
    </row>
  </sheetData>
  <sheetProtection/>
  <mergeCells count="4">
    <mergeCell ref="A3:A4"/>
    <mergeCell ref="B3:C3"/>
    <mergeCell ref="H3:H4"/>
    <mergeCell ref="I3:J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selection activeCell="E1" sqref="E1"/>
    </sheetView>
  </sheetViews>
  <sheetFormatPr defaultColWidth="9.140625" defaultRowHeight="15"/>
  <cols>
    <col min="1" max="1" width="9.00390625" style="13" customWidth="1"/>
    <col min="2" max="2" width="9.140625" style="13" bestFit="1" customWidth="1"/>
    <col min="3" max="5" width="8.421875" style="13" bestFit="1" customWidth="1"/>
    <col min="6" max="6" width="8.57421875" style="13" bestFit="1" customWidth="1"/>
    <col min="7" max="7" width="9.140625" style="13" customWidth="1"/>
    <col min="8" max="8" width="9.140625" style="13" bestFit="1" customWidth="1"/>
    <col min="9" max="9" width="8.421875" style="13" bestFit="1" customWidth="1"/>
    <col min="10" max="10" width="8.140625" style="13" customWidth="1"/>
    <col min="11" max="11" width="9.7109375" style="13" customWidth="1"/>
    <col min="12" max="15" width="9.421875" style="13" customWidth="1"/>
    <col min="16" max="16" width="2.421875" style="29" customWidth="1"/>
    <col min="17" max="17" width="8.8515625" style="13" customWidth="1"/>
    <col min="18" max="18" width="9.00390625" style="13" bestFit="1" customWidth="1"/>
    <col min="19" max="23" width="8.28125" style="13" bestFit="1" customWidth="1"/>
    <col min="24" max="25" width="8.140625" style="13" bestFit="1" customWidth="1"/>
    <col min="26" max="27" width="9.00390625" style="13" customWidth="1"/>
    <col min="28" max="28" width="9.8515625" style="13" customWidth="1"/>
    <col min="29" max="16384" width="9.00390625" style="13" customWidth="1"/>
  </cols>
  <sheetData>
    <row r="1" ht="14.25">
      <c r="A1" s="27" t="s">
        <v>97</v>
      </c>
    </row>
    <row r="2" ht="12">
      <c r="A2" s="16"/>
    </row>
    <row r="3" spans="1:17" ht="24">
      <c r="A3" s="101"/>
      <c r="B3" s="75" t="s">
        <v>59</v>
      </c>
      <c r="C3" s="75" t="s">
        <v>66</v>
      </c>
      <c r="D3" s="75" t="s">
        <v>67</v>
      </c>
      <c r="E3" s="75" t="s">
        <v>68</v>
      </c>
      <c r="F3" s="75" t="s">
        <v>80</v>
      </c>
      <c r="G3" s="102" t="s">
        <v>102</v>
      </c>
      <c r="H3" s="75" t="s">
        <v>69</v>
      </c>
      <c r="I3" s="75" t="s">
        <v>70</v>
      </c>
      <c r="J3" s="76" t="s">
        <v>77</v>
      </c>
      <c r="K3" s="76" t="s">
        <v>78</v>
      </c>
      <c r="L3" s="76" t="s">
        <v>85</v>
      </c>
      <c r="M3" s="78" t="s">
        <v>86</v>
      </c>
      <c r="N3" s="78" t="s">
        <v>87</v>
      </c>
      <c r="O3" s="78" t="s">
        <v>95</v>
      </c>
      <c r="P3" s="80"/>
      <c r="Q3" s="63"/>
    </row>
    <row r="4" spans="1:17" ht="12">
      <c r="A4" s="101"/>
      <c r="B4" s="75" t="s">
        <v>105</v>
      </c>
      <c r="C4" s="75" t="s">
        <v>105</v>
      </c>
      <c r="D4" s="75" t="s">
        <v>106</v>
      </c>
      <c r="E4" s="75" t="s">
        <v>106</v>
      </c>
      <c r="F4" s="75" t="s">
        <v>106</v>
      </c>
      <c r="G4" s="102"/>
      <c r="H4" s="75" t="s">
        <v>105</v>
      </c>
      <c r="I4" s="75" t="s">
        <v>105</v>
      </c>
      <c r="J4" s="76">
        <v>2010</v>
      </c>
      <c r="K4" s="76">
        <v>2010</v>
      </c>
      <c r="L4" s="76">
        <v>2010</v>
      </c>
      <c r="M4" s="76">
        <v>2010</v>
      </c>
      <c r="N4" s="76">
        <v>2010</v>
      </c>
      <c r="O4" s="76">
        <v>2010</v>
      </c>
      <c r="P4" s="80"/>
      <c r="Q4" s="63"/>
    </row>
    <row r="5" spans="1:17" ht="12">
      <c r="A5" s="10" t="s">
        <v>79</v>
      </c>
      <c r="B5" s="92">
        <v>54160</v>
      </c>
      <c r="C5" s="95">
        <v>6360</v>
      </c>
      <c r="D5" s="93">
        <v>4305</v>
      </c>
      <c r="E5" s="93">
        <v>6286</v>
      </c>
      <c r="F5" s="6">
        <f>D5+E5</f>
        <v>10591</v>
      </c>
      <c r="G5" s="9">
        <f>F5/B5*100</f>
        <v>19.555022156573116</v>
      </c>
      <c r="H5" s="95">
        <v>10150</v>
      </c>
      <c r="I5" s="74">
        <f>H5/B5*100</f>
        <v>18.74076809453471</v>
      </c>
      <c r="J5" s="4">
        <v>689</v>
      </c>
      <c r="K5" s="59">
        <v>1.462379284728855</v>
      </c>
      <c r="L5" s="4">
        <v>133</v>
      </c>
      <c r="M5" s="59">
        <v>0.28228801867770353</v>
      </c>
      <c r="N5" s="79">
        <v>188</v>
      </c>
      <c r="O5" s="59">
        <v>0.39902366549931</v>
      </c>
      <c r="P5" s="37"/>
      <c r="Q5" s="63"/>
    </row>
    <row r="6" spans="1:17" ht="12">
      <c r="A6" s="10" t="s">
        <v>7</v>
      </c>
      <c r="B6" s="92">
        <v>132610</v>
      </c>
      <c r="C6" s="95">
        <v>15392</v>
      </c>
      <c r="D6" s="93">
        <v>4914</v>
      </c>
      <c r="E6" s="93">
        <v>1457</v>
      </c>
      <c r="F6" s="6">
        <f aca="true" t="shared" si="0" ref="F6:F28">D6+E6</f>
        <v>6371</v>
      </c>
      <c r="G6" s="9">
        <f aca="true" t="shared" si="1" ref="G6:G28">F6/B6*100</f>
        <v>4.8043134001960635</v>
      </c>
      <c r="H6" s="95">
        <v>21613</v>
      </c>
      <c r="I6" s="74">
        <f aca="true" t="shared" si="2" ref="I6:I28">H6/B6*100</f>
        <v>16.298167559007616</v>
      </c>
      <c r="J6" s="4">
        <v>3986</v>
      </c>
      <c r="K6" s="59">
        <v>3.24693309004415</v>
      </c>
      <c r="L6" s="4">
        <v>528</v>
      </c>
      <c r="M6" s="59">
        <v>0.4301005197047947</v>
      </c>
      <c r="N6" s="79">
        <v>1165</v>
      </c>
      <c r="O6" s="59">
        <v>0.9489907300304655</v>
      </c>
      <c r="P6" s="37"/>
      <c r="Q6" s="63"/>
    </row>
    <row r="7" spans="1:17" ht="12">
      <c r="A7" s="10" t="s">
        <v>9</v>
      </c>
      <c r="B7" s="92">
        <v>235337</v>
      </c>
      <c r="C7" s="95">
        <v>28122</v>
      </c>
      <c r="D7" s="93">
        <v>7950</v>
      </c>
      <c r="E7" s="93">
        <v>9092</v>
      </c>
      <c r="F7" s="6">
        <f t="shared" si="0"/>
        <v>17042</v>
      </c>
      <c r="G7" s="9">
        <f t="shared" si="1"/>
        <v>7.24153023111538</v>
      </c>
      <c r="H7" s="95">
        <v>40426</v>
      </c>
      <c r="I7" s="74">
        <f t="shared" si="2"/>
        <v>17.177919324203163</v>
      </c>
      <c r="J7" s="4">
        <v>12999</v>
      </c>
      <c r="K7" s="59">
        <v>6.336926159381079</v>
      </c>
      <c r="L7" s="4">
        <v>1020</v>
      </c>
      <c r="M7" s="59">
        <v>0.49724322506105856</v>
      </c>
      <c r="N7" s="79">
        <v>954</v>
      </c>
      <c r="O7" s="59">
        <v>0.46506866343946063</v>
      </c>
      <c r="P7" s="37"/>
      <c r="Q7" s="63"/>
    </row>
    <row r="8" spans="1:17" ht="12">
      <c r="A8" s="10" t="s">
        <v>11</v>
      </c>
      <c r="B8" s="92">
        <v>324082</v>
      </c>
      <c r="C8" s="95">
        <v>27707</v>
      </c>
      <c r="D8" s="93">
        <v>8798</v>
      </c>
      <c r="E8" s="93">
        <v>6361</v>
      </c>
      <c r="F8" s="6">
        <f t="shared" si="0"/>
        <v>15159</v>
      </c>
      <c r="G8" s="9">
        <f t="shared" si="1"/>
        <v>4.677519886942194</v>
      </c>
      <c r="H8" s="95">
        <v>63968</v>
      </c>
      <c r="I8" s="74">
        <f t="shared" si="2"/>
        <v>19.738214402527753</v>
      </c>
      <c r="J8" s="4">
        <v>25742</v>
      </c>
      <c r="K8" s="59">
        <v>7.888841558155001</v>
      </c>
      <c r="L8" s="4">
        <v>9996</v>
      </c>
      <c r="M8" s="59">
        <v>3.06335406010867</v>
      </c>
      <c r="N8" s="79">
        <v>7624</v>
      </c>
      <c r="O8" s="59">
        <v>2.336435709710734</v>
      </c>
      <c r="P8" s="37"/>
      <c r="Q8" s="63"/>
    </row>
    <row r="9" spans="1:17" ht="12">
      <c r="A9" s="10" t="s">
        <v>13</v>
      </c>
      <c r="B9" s="92">
        <v>204258</v>
      </c>
      <c r="C9" s="95">
        <v>23046</v>
      </c>
      <c r="D9" s="93">
        <v>9861</v>
      </c>
      <c r="E9" s="93">
        <v>7435</v>
      </c>
      <c r="F9" s="6">
        <f t="shared" si="0"/>
        <v>17296</v>
      </c>
      <c r="G9" s="9">
        <f t="shared" si="1"/>
        <v>8.467722194479531</v>
      </c>
      <c r="H9" s="95">
        <v>40479</v>
      </c>
      <c r="I9" s="74">
        <f t="shared" si="2"/>
        <v>19.817583644214672</v>
      </c>
      <c r="J9" s="4">
        <v>6302</v>
      </c>
      <c r="K9" s="59">
        <v>3.0499549911434185</v>
      </c>
      <c r="L9" s="4">
        <v>1741</v>
      </c>
      <c r="M9" s="59">
        <v>0.8425851538528549</v>
      </c>
      <c r="N9" s="79">
        <v>1880</v>
      </c>
      <c r="O9" s="59">
        <v>0.9098564556251392</v>
      </c>
      <c r="P9" s="37"/>
      <c r="Q9" s="63"/>
    </row>
    <row r="10" spans="1:17" ht="12">
      <c r="A10" s="10" t="s">
        <v>15</v>
      </c>
      <c r="B10" s="92">
        <v>187792</v>
      </c>
      <c r="C10" s="95">
        <v>17272</v>
      </c>
      <c r="D10" s="94">
        <v>6338</v>
      </c>
      <c r="E10" s="94">
        <v>2979</v>
      </c>
      <c r="F10" s="6">
        <f t="shared" si="0"/>
        <v>9317</v>
      </c>
      <c r="G10" s="9">
        <f t="shared" si="1"/>
        <v>4.961340206185567</v>
      </c>
      <c r="H10" s="95">
        <v>44043</v>
      </c>
      <c r="I10" s="74">
        <f t="shared" si="2"/>
        <v>23.45307574337565</v>
      </c>
      <c r="J10" s="4">
        <v>7886</v>
      </c>
      <c r="K10" s="59">
        <v>4.482515574553227</v>
      </c>
      <c r="L10" s="4">
        <v>2473</v>
      </c>
      <c r="M10" s="59">
        <v>1.405688690828066</v>
      </c>
      <c r="N10" s="79">
        <v>2706</v>
      </c>
      <c r="O10" s="59">
        <v>1.5381292346869173</v>
      </c>
      <c r="P10" s="37"/>
      <c r="Q10" s="63"/>
    </row>
    <row r="11" spans="1:17" ht="12">
      <c r="A11" s="10" t="s">
        <v>17</v>
      </c>
      <c r="B11" s="92">
        <v>254627</v>
      </c>
      <c r="C11" s="95">
        <v>26849</v>
      </c>
      <c r="D11" s="93">
        <v>9445</v>
      </c>
      <c r="E11" s="93">
        <v>5303</v>
      </c>
      <c r="F11" s="6">
        <f t="shared" si="0"/>
        <v>14748</v>
      </c>
      <c r="G11" s="9">
        <f t="shared" si="1"/>
        <v>5.792001633762327</v>
      </c>
      <c r="H11" s="95">
        <v>56955</v>
      </c>
      <c r="I11" s="74">
        <f t="shared" si="2"/>
        <v>22.368012818750564</v>
      </c>
      <c r="J11" s="4">
        <v>8007</v>
      </c>
      <c r="K11" s="59">
        <v>3.233766548468131</v>
      </c>
      <c r="L11" s="4">
        <v>1776</v>
      </c>
      <c r="M11" s="59">
        <v>0.7172685637666292</v>
      </c>
      <c r="N11" s="79">
        <v>3466</v>
      </c>
      <c r="O11" s="59">
        <v>1.3998045281616762</v>
      </c>
      <c r="P11" s="37"/>
      <c r="Q11" s="63"/>
    </row>
    <row r="12" spans="1:17" ht="12">
      <c r="A12" s="10" t="s">
        <v>19</v>
      </c>
      <c r="B12" s="92">
        <v>487142</v>
      </c>
      <c r="C12" s="95">
        <v>60996</v>
      </c>
      <c r="D12" s="93">
        <v>21237</v>
      </c>
      <c r="E12" s="93">
        <v>8408</v>
      </c>
      <c r="F12" s="6">
        <f t="shared" si="0"/>
        <v>29645</v>
      </c>
      <c r="G12" s="9">
        <f t="shared" si="1"/>
        <v>6.0854945785828365</v>
      </c>
      <c r="H12" s="95">
        <v>100273</v>
      </c>
      <c r="I12" s="74">
        <f t="shared" si="2"/>
        <v>20.58393651132524</v>
      </c>
      <c r="J12" s="4">
        <v>16710</v>
      </c>
      <c r="K12" s="59">
        <v>3.6261525674939623</v>
      </c>
      <c r="L12" s="4">
        <v>4523</v>
      </c>
      <c r="M12" s="59">
        <v>0.9815133490589582</v>
      </c>
      <c r="N12" s="79">
        <v>7866</v>
      </c>
      <c r="O12" s="59">
        <v>1.706960867498953</v>
      </c>
      <c r="P12" s="37"/>
      <c r="Q12" s="63"/>
    </row>
    <row r="13" spans="1:17" ht="12">
      <c r="A13" s="10" t="s">
        <v>21</v>
      </c>
      <c r="B13" s="92">
        <v>368761</v>
      </c>
      <c r="C13" s="95">
        <v>39924</v>
      </c>
      <c r="D13" s="93">
        <v>13645</v>
      </c>
      <c r="E13" s="93">
        <v>7680</v>
      </c>
      <c r="F13" s="6">
        <f t="shared" si="0"/>
        <v>21325</v>
      </c>
      <c r="G13" s="9">
        <f t="shared" si="1"/>
        <v>5.782878341256261</v>
      </c>
      <c r="H13" s="95">
        <v>76153</v>
      </c>
      <c r="I13" s="74">
        <f t="shared" si="2"/>
        <v>20.651044985776696</v>
      </c>
      <c r="J13" s="4">
        <v>7987</v>
      </c>
      <c r="K13" s="59">
        <v>2.18641014831564</v>
      </c>
      <c r="L13" s="4">
        <v>1434</v>
      </c>
      <c r="M13" s="59">
        <v>0.39255191594899563</v>
      </c>
      <c r="N13" s="79">
        <v>1813</v>
      </c>
      <c r="O13" s="59">
        <v>0.49630169010845815</v>
      </c>
      <c r="P13" s="37"/>
      <c r="Q13" s="63"/>
    </row>
    <row r="14" spans="1:16" ht="12">
      <c r="A14" s="10" t="s">
        <v>23</v>
      </c>
      <c r="B14" s="92">
        <v>267379</v>
      </c>
      <c r="C14" s="95">
        <v>27532</v>
      </c>
      <c r="D14" s="93">
        <v>9287</v>
      </c>
      <c r="E14" s="93">
        <v>4187</v>
      </c>
      <c r="F14" s="6">
        <f t="shared" si="0"/>
        <v>13474</v>
      </c>
      <c r="G14" s="9">
        <f t="shared" si="1"/>
        <v>5.039288799793551</v>
      </c>
      <c r="H14" s="95">
        <v>52444</v>
      </c>
      <c r="I14" s="74">
        <f t="shared" si="2"/>
        <v>19.61410581982878</v>
      </c>
      <c r="J14" s="4">
        <v>5971</v>
      </c>
      <c r="K14" s="59">
        <v>2.2252450340998027</v>
      </c>
      <c r="L14" s="4">
        <v>1147</v>
      </c>
      <c r="M14" s="59">
        <v>0.42745872619535646</v>
      </c>
      <c r="N14" s="79">
        <v>1014</v>
      </c>
      <c r="O14" s="59">
        <v>0.37789289307941715</v>
      </c>
      <c r="P14" s="37"/>
    </row>
    <row r="15" spans="1:16" ht="12">
      <c r="A15" s="10" t="s">
        <v>25</v>
      </c>
      <c r="B15" s="92">
        <v>701416</v>
      </c>
      <c r="C15" s="95">
        <v>78586</v>
      </c>
      <c r="D15" s="94">
        <v>28800</v>
      </c>
      <c r="E15" s="94">
        <v>11749</v>
      </c>
      <c r="F15" s="6">
        <f t="shared" si="0"/>
        <v>40549</v>
      </c>
      <c r="G15" s="9">
        <f t="shared" si="1"/>
        <v>5.781020107896027</v>
      </c>
      <c r="H15" s="95">
        <v>153497</v>
      </c>
      <c r="I15" s="74">
        <f t="shared" si="2"/>
        <v>21.88387490447894</v>
      </c>
      <c r="J15" s="4">
        <v>14881</v>
      </c>
      <c r="K15" s="59">
        <v>2.1461752909328746</v>
      </c>
      <c r="L15" s="4">
        <v>3017</v>
      </c>
      <c r="M15" s="59">
        <v>0.4351193369225511</v>
      </c>
      <c r="N15" s="79">
        <v>4726</v>
      </c>
      <c r="O15" s="59">
        <v>0.6815956202505722</v>
      </c>
      <c r="P15" s="37"/>
    </row>
    <row r="16" spans="1:16" ht="12">
      <c r="A16" s="10" t="s">
        <v>27</v>
      </c>
      <c r="B16" s="92">
        <v>867552</v>
      </c>
      <c r="C16" s="95">
        <v>100077</v>
      </c>
      <c r="D16" s="93">
        <v>36330</v>
      </c>
      <c r="E16" s="93">
        <v>19734</v>
      </c>
      <c r="F16" s="6">
        <f t="shared" si="0"/>
        <v>56064</v>
      </c>
      <c r="G16" s="9">
        <f t="shared" si="1"/>
        <v>6.462321566891667</v>
      </c>
      <c r="H16" s="95">
        <v>169568</v>
      </c>
      <c r="I16" s="74">
        <f t="shared" si="2"/>
        <v>19.54557190808159</v>
      </c>
      <c r="J16" s="4">
        <v>16005</v>
      </c>
      <c r="K16" s="59">
        <v>1.8246843712163878</v>
      </c>
      <c r="L16" s="4">
        <v>4232</v>
      </c>
      <c r="M16" s="59">
        <v>0.48247824173619197</v>
      </c>
      <c r="N16" s="79">
        <v>3823</v>
      </c>
      <c r="O16" s="59">
        <v>0.43584931903531715</v>
      </c>
      <c r="P16" s="37"/>
    </row>
    <row r="17" spans="1:16" ht="12">
      <c r="A17" s="10" t="s">
        <v>29</v>
      </c>
      <c r="B17" s="92">
        <v>214665</v>
      </c>
      <c r="C17" s="95">
        <v>20077</v>
      </c>
      <c r="D17" s="93">
        <v>7397</v>
      </c>
      <c r="E17" s="93">
        <v>4726</v>
      </c>
      <c r="F17" s="6">
        <f t="shared" si="0"/>
        <v>12123</v>
      </c>
      <c r="G17" s="9">
        <f t="shared" si="1"/>
        <v>5.6474040947522886</v>
      </c>
      <c r="H17" s="95">
        <v>40621</v>
      </c>
      <c r="I17" s="74">
        <f t="shared" si="2"/>
        <v>18.922973004448792</v>
      </c>
      <c r="J17" s="4">
        <v>4335</v>
      </c>
      <c r="K17" s="59">
        <v>2.1198873305557187</v>
      </c>
      <c r="L17" s="4">
        <v>594</v>
      </c>
      <c r="M17" s="59">
        <v>0.2904759110380846</v>
      </c>
      <c r="N17" s="79">
        <v>724</v>
      </c>
      <c r="O17" s="59">
        <v>0.3540480801204937</v>
      </c>
      <c r="P17" s="37"/>
    </row>
    <row r="18" spans="1:16" ht="12">
      <c r="A18" s="10" t="s">
        <v>31</v>
      </c>
      <c r="B18" s="92">
        <v>313665</v>
      </c>
      <c r="C18" s="95">
        <v>26795</v>
      </c>
      <c r="D18" s="93">
        <v>9393</v>
      </c>
      <c r="E18" s="93">
        <v>5840</v>
      </c>
      <c r="F18" s="6">
        <f t="shared" si="0"/>
        <v>15233</v>
      </c>
      <c r="G18" s="9">
        <f t="shared" si="1"/>
        <v>4.856455135255767</v>
      </c>
      <c r="H18" s="95">
        <v>64653</v>
      </c>
      <c r="I18" s="74">
        <f t="shared" si="2"/>
        <v>20.612118024006502</v>
      </c>
      <c r="J18" s="4">
        <v>9250</v>
      </c>
      <c r="K18" s="59">
        <v>2.938840349483717</v>
      </c>
      <c r="L18" s="4">
        <v>2693</v>
      </c>
      <c r="M18" s="59">
        <v>0.8555996822875297</v>
      </c>
      <c r="N18" s="79">
        <v>3025</v>
      </c>
      <c r="O18" s="59">
        <v>0.9610802223987293</v>
      </c>
      <c r="P18" s="37"/>
    </row>
    <row r="19" spans="1:16" ht="12">
      <c r="A19" s="10" t="s">
        <v>33</v>
      </c>
      <c r="B19" s="92">
        <v>542956</v>
      </c>
      <c r="C19" s="95">
        <v>54090</v>
      </c>
      <c r="D19" s="93">
        <v>19130</v>
      </c>
      <c r="E19" s="93">
        <v>10401</v>
      </c>
      <c r="F19" s="6">
        <f t="shared" si="0"/>
        <v>29531</v>
      </c>
      <c r="G19" s="9">
        <f t="shared" si="1"/>
        <v>5.438930594744326</v>
      </c>
      <c r="H19" s="95">
        <v>112044</v>
      </c>
      <c r="I19" s="74">
        <f t="shared" si="2"/>
        <v>20.635926299736994</v>
      </c>
      <c r="J19" s="4">
        <v>6791</v>
      </c>
      <c r="K19" s="59">
        <v>1.2356956087406676</v>
      </c>
      <c r="L19" s="4">
        <v>1458</v>
      </c>
      <c r="M19" s="59">
        <v>0.2652988068832121</v>
      </c>
      <c r="N19" s="79">
        <v>1574</v>
      </c>
      <c r="O19" s="59">
        <v>0.2864062565392153</v>
      </c>
      <c r="P19" s="37"/>
    </row>
    <row r="20" spans="1:16" ht="12">
      <c r="A20" s="10" t="s">
        <v>35</v>
      </c>
      <c r="B20" s="92">
        <v>271643</v>
      </c>
      <c r="C20" s="95">
        <v>23379</v>
      </c>
      <c r="D20" s="94">
        <v>8539</v>
      </c>
      <c r="E20" s="94">
        <v>6748</v>
      </c>
      <c r="F20" s="6">
        <f t="shared" si="0"/>
        <v>15287</v>
      </c>
      <c r="G20" s="9">
        <f t="shared" si="1"/>
        <v>5.627606822189417</v>
      </c>
      <c r="H20" s="95">
        <v>54742</v>
      </c>
      <c r="I20" s="74">
        <f t="shared" si="2"/>
        <v>20.152185036978683</v>
      </c>
      <c r="J20" s="4">
        <v>17888</v>
      </c>
      <c r="K20" s="59">
        <v>6.2835905830447025</v>
      </c>
      <c r="L20" s="4">
        <v>1255</v>
      </c>
      <c r="M20" s="59">
        <v>0.44084895917492745</v>
      </c>
      <c r="N20" s="79">
        <v>3597</v>
      </c>
      <c r="O20" s="59">
        <v>1.2635328335874214</v>
      </c>
      <c r="P20" s="37"/>
    </row>
    <row r="21" spans="1:16" ht="12">
      <c r="A21" s="10" t="s">
        <v>37</v>
      </c>
      <c r="B21" s="92">
        <v>334723</v>
      </c>
      <c r="C21" s="95">
        <v>33202</v>
      </c>
      <c r="D21" s="93">
        <v>12803</v>
      </c>
      <c r="E21" s="93">
        <v>8397</v>
      </c>
      <c r="F21" s="6">
        <f t="shared" si="0"/>
        <v>21200</v>
      </c>
      <c r="G21" s="9">
        <f t="shared" si="1"/>
        <v>6.333595241438443</v>
      </c>
      <c r="H21" s="95">
        <v>83913</v>
      </c>
      <c r="I21" s="74">
        <f t="shared" si="2"/>
        <v>25.069385730887927</v>
      </c>
      <c r="J21" s="4">
        <v>11706</v>
      </c>
      <c r="K21" s="59">
        <v>3.488663185752092</v>
      </c>
      <c r="L21" s="4">
        <v>2209</v>
      </c>
      <c r="M21" s="59">
        <v>0.6583339293803495</v>
      </c>
      <c r="N21" s="79">
        <v>5033</v>
      </c>
      <c r="O21" s="59">
        <v>1.499952316238705</v>
      </c>
      <c r="P21" s="37"/>
    </row>
    <row r="22" spans="1:16" ht="12">
      <c r="A22" s="10" t="s">
        <v>39</v>
      </c>
      <c r="B22" s="92">
        <v>207635</v>
      </c>
      <c r="C22" s="95">
        <v>23752</v>
      </c>
      <c r="D22" s="93">
        <v>8188</v>
      </c>
      <c r="E22" s="93">
        <v>4247</v>
      </c>
      <c r="F22" s="6">
        <f t="shared" si="0"/>
        <v>12435</v>
      </c>
      <c r="G22" s="9">
        <f t="shared" si="1"/>
        <v>5.988874708021287</v>
      </c>
      <c r="H22" s="95">
        <v>47085</v>
      </c>
      <c r="I22" s="74">
        <f t="shared" si="2"/>
        <v>22.676812676090254</v>
      </c>
      <c r="J22" s="4">
        <v>11625</v>
      </c>
      <c r="K22" s="59">
        <v>5.718263025342358</v>
      </c>
      <c r="L22" s="4">
        <v>3775</v>
      </c>
      <c r="M22" s="59">
        <v>1.8568983157563355</v>
      </c>
      <c r="N22" s="79">
        <v>2445</v>
      </c>
      <c r="O22" s="59">
        <v>1.202679836297812</v>
      </c>
      <c r="P22" s="37"/>
    </row>
    <row r="23" spans="1:16" ht="12">
      <c r="A23" s="10" t="s">
        <v>41</v>
      </c>
      <c r="B23" s="92">
        <v>540040</v>
      </c>
      <c r="C23" s="95">
        <v>60239</v>
      </c>
      <c r="D23" s="93">
        <v>22309</v>
      </c>
      <c r="E23" s="93">
        <v>12364</v>
      </c>
      <c r="F23" s="6">
        <f t="shared" si="0"/>
        <v>34673</v>
      </c>
      <c r="G23" s="9">
        <f t="shared" si="1"/>
        <v>6.420450337012074</v>
      </c>
      <c r="H23" s="95">
        <v>118683</v>
      </c>
      <c r="I23" s="74">
        <f t="shared" si="2"/>
        <v>21.976705429227465</v>
      </c>
      <c r="J23" s="4">
        <v>9927</v>
      </c>
      <c r="K23" s="59">
        <v>1.8526605751142167</v>
      </c>
      <c r="L23" s="4">
        <v>1864</v>
      </c>
      <c r="M23" s="59">
        <v>0.3478754217802861</v>
      </c>
      <c r="N23" s="79">
        <v>3470</v>
      </c>
      <c r="O23" s="59">
        <v>0.647600704709009</v>
      </c>
      <c r="P23" s="37"/>
    </row>
    <row r="24" spans="1:16" ht="12">
      <c r="A24" s="10" t="s">
        <v>43</v>
      </c>
      <c r="B24" s="92">
        <v>711212</v>
      </c>
      <c r="C24" s="95">
        <v>88561</v>
      </c>
      <c r="D24" s="93">
        <v>33562</v>
      </c>
      <c r="E24" s="93">
        <v>16318</v>
      </c>
      <c r="F24" s="6">
        <f t="shared" si="0"/>
        <v>49880</v>
      </c>
      <c r="G24" s="9">
        <f t="shared" si="1"/>
        <v>7.013379976715803</v>
      </c>
      <c r="H24" s="95">
        <v>148225</v>
      </c>
      <c r="I24" s="74">
        <f t="shared" si="2"/>
        <v>20.84118378205092</v>
      </c>
      <c r="J24" s="4">
        <v>12371</v>
      </c>
      <c r="K24" s="59">
        <v>1.7274941211298602</v>
      </c>
      <c r="L24" s="4">
        <v>3835</v>
      </c>
      <c r="M24" s="59">
        <v>0.5355217811440477</v>
      </c>
      <c r="N24" s="79">
        <v>4008</v>
      </c>
      <c r="O24" s="59">
        <v>0.5596796085594116</v>
      </c>
      <c r="P24" s="37"/>
    </row>
    <row r="25" spans="1:16" ht="12">
      <c r="A25" s="10" t="s">
        <v>45</v>
      </c>
      <c r="B25" s="92">
        <v>670385</v>
      </c>
      <c r="C25" s="95">
        <v>82912</v>
      </c>
      <c r="D25" s="94">
        <v>31264</v>
      </c>
      <c r="E25" s="94">
        <v>14847</v>
      </c>
      <c r="F25" s="6">
        <f t="shared" si="0"/>
        <v>46111</v>
      </c>
      <c r="G25" s="9">
        <f t="shared" si="1"/>
        <v>6.878286357839151</v>
      </c>
      <c r="H25" s="95">
        <v>157831</v>
      </c>
      <c r="I25" s="74">
        <f t="shared" si="2"/>
        <v>23.543337037672384</v>
      </c>
      <c r="J25" s="4">
        <v>23011</v>
      </c>
      <c r="K25" s="59">
        <v>3.367006815661096</v>
      </c>
      <c r="L25" s="4">
        <v>8335</v>
      </c>
      <c r="M25" s="59">
        <v>1.2195907091623672</v>
      </c>
      <c r="N25" s="79">
        <v>8063</v>
      </c>
      <c r="O25" s="59">
        <v>1.1797912283114778</v>
      </c>
      <c r="P25" s="37"/>
    </row>
    <row r="26" spans="1:16" ht="12">
      <c r="A26" s="10" t="s">
        <v>47</v>
      </c>
      <c r="B26" s="92">
        <v>448186</v>
      </c>
      <c r="C26" s="95">
        <v>53864</v>
      </c>
      <c r="D26" s="93">
        <v>20009</v>
      </c>
      <c r="E26" s="93">
        <v>9555</v>
      </c>
      <c r="F26" s="6">
        <f t="shared" si="0"/>
        <v>29564</v>
      </c>
      <c r="G26" s="9">
        <f t="shared" si="1"/>
        <v>6.596368472018314</v>
      </c>
      <c r="H26" s="95">
        <v>105025</v>
      </c>
      <c r="I26" s="74">
        <f t="shared" si="2"/>
        <v>23.43335133181313</v>
      </c>
      <c r="J26" s="4">
        <v>11563</v>
      </c>
      <c r="K26" s="59">
        <v>2.612599585165369</v>
      </c>
      <c r="L26" s="4">
        <v>2095</v>
      </c>
      <c r="M26" s="59">
        <v>0.4733543311356437</v>
      </c>
      <c r="N26" s="79">
        <v>2397</v>
      </c>
      <c r="O26" s="59">
        <v>0.5415896571513785</v>
      </c>
      <c r="P26" s="37"/>
    </row>
    <row r="27" spans="1:16" ht="12">
      <c r="A27" s="10" t="s">
        <v>49</v>
      </c>
      <c r="B27" s="92">
        <v>676116</v>
      </c>
      <c r="C27" s="95">
        <v>94047</v>
      </c>
      <c r="D27" s="93">
        <v>35949</v>
      </c>
      <c r="E27" s="93">
        <v>17076</v>
      </c>
      <c r="F27" s="6">
        <f t="shared" si="0"/>
        <v>53025</v>
      </c>
      <c r="G27" s="9">
        <f t="shared" si="1"/>
        <v>7.842589141508262</v>
      </c>
      <c r="H27" s="95">
        <v>133600</v>
      </c>
      <c r="I27" s="74">
        <f t="shared" si="2"/>
        <v>19.759922853474848</v>
      </c>
      <c r="J27" s="4">
        <v>21597</v>
      </c>
      <c r="K27" s="59">
        <v>3.1808615146244223</v>
      </c>
      <c r="L27" s="4">
        <v>4657</v>
      </c>
      <c r="M27" s="59">
        <v>0.6858948962173419</v>
      </c>
      <c r="N27" s="79">
        <v>8638</v>
      </c>
      <c r="O27" s="59">
        <v>1.2722267797993128</v>
      </c>
      <c r="P27" s="37"/>
    </row>
    <row r="28" spans="1:16" ht="12">
      <c r="A28" s="10" t="s">
        <v>63</v>
      </c>
      <c r="B28" s="8">
        <f>SUM(B5:B27)</f>
        <v>9016342</v>
      </c>
      <c r="C28" s="8">
        <f>SUM(C5:C27)</f>
        <v>1012781</v>
      </c>
      <c r="D28" s="8">
        <f>SUM(D5:D27)</f>
        <v>369453</v>
      </c>
      <c r="E28" s="7">
        <f>SUM(E5:E27)</f>
        <v>201190</v>
      </c>
      <c r="F28" s="6">
        <f t="shared" si="0"/>
        <v>570643</v>
      </c>
      <c r="G28" s="9">
        <f t="shared" si="1"/>
        <v>6.328985746104129</v>
      </c>
      <c r="H28" s="5">
        <f>SUM(H5:H27)</f>
        <v>1895991</v>
      </c>
      <c r="I28" s="74">
        <f t="shared" si="2"/>
        <v>21.028383794669722</v>
      </c>
      <c r="J28" s="5">
        <f>SUM(J5:J27)</f>
        <v>267229</v>
      </c>
      <c r="K28" s="59">
        <v>2.9872357597704817</v>
      </c>
      <c r="L28" s="5">
        <f>SUM(L5:L27)</f>
        <v>64790</v>
      </c>
      <c r="M28" s="59">
        <v>0.7242589871440955</v>
      </c>
      <c r="N28" s="4">
        <f>SUM(N5:N27)</f>
        <v>80199</v>
      </c>
      <c r="O28" s="59">
        <v>0.8965094383387764</v>
      </c>
      <c r="P28" s="37"/>
    </row>
    <row r="29" spans="9:16" ht="12">
      <c r="I29" s="24"/>
      <c r="J29" s="24"/>
      <c r="K29" s="24"/>
      <c r="L29" s="24"/>
      <c r="M29" s="24"/>
      <c r="N29" s="24"/>
      <c r="O29" s="24"/>
      <c r="P29" s="37"/>
    </row>
    <row r="30" spans="1:7" ht="12">
      <c r="A30" s="17" t="s">
        <v>64</v>
      </c>
      <c r="G30" s="30"/>
    </row>
    <row r="31" spans="1:7" ht="12">
      <c r="A31" s="33" t="s">
        <v>107</v>
      </c>
      <c r="G31" s="30"/>
    </row>
    <row r="32" spans="1:7" ht="12">
      <c r="A32" s="33" t="s">
        <v>108</v>
      </c>
      <c r="G32" s="30"/>
    </row>
    <row r="33" spans="1:15" ht="12">
      <c r="A33" s="103" t="s">
        <v>99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O33" s="77"/>
    </row>
    <row r="34" spans="1:15" ht="12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O34" s="77"/>
    </row>
    <row r="35" spans="1:7" ht="12">
      <c r="A35" s="13" t="s">
        <v>96</v>
      </c>
      <c r="G35" s="30"/>
    </row>
    <row r="36" spans="7:22" ht="12">
      <c r="G36" s="30"/>
      <c r="V36" s="36"/>
    </row>
  </sheetData>
  <sheetProtection/>
  <mergeCells count="3">
    <mergeCell ref="A3:A4"/>
    <mergeCell ref="G3:G4"/>
    <mergeCell ref="A33:M34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r:id="rId1"/>
  <colBreaks count="1" manualBreakCount="1">
    <brk id="15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0.140625" style="0" customWidth="1"/>
  </cols>
  <sheetData>
    <row r="1" ht="14.25">
      <c r="A1" s="27" t="s">
        <v>98</v>
      </c>
    </row>
    <row r="3" spans="1:15" s="85" customFormat="1" ht="24">
      <c r="A3" s="101"/>
      <c r="B3" s="83" t="s">
        <v>59</v>
      </c>
      <c r="C3" s="83" t="s">
        <v>66</v>
      </c>
      <c r="D3" s="83" t="s">
        <v>67</v>
      </c>
      <c r="E3" s="83" t="s">
        <v>68</v>
      </c>
      <c r="F3" s="83" t="s">
        <v>80</v>
      </c>
      <c r="G3" s="102" t="s">
        <v>102</v>
      </c>
      <c r="H3" s="83" t="s">
        <v>69</v>
      </c>
      <c r="I3" s="83" t="s">
        <v>70</v>
      </c>
      <c r="J3" s="84" t="s">
        <v>77</v>
      </c>
      <c r="K3" s="76" t="s">
        <v>78</v>
      </c>
      <c r="L3" s="76" t="s">
        <v>94</v>
      </c>
      <c r="M3" s="78" t="s">
        <v>86</v>
      </c>
      <c r="N3" s="78" t="s">
        <v>87</v>
      </c>
      <c r="O3" s="78" t="s">
        <v>88</v>
      </c>
    </row>
    <row r="4" spans="1:15" s="82" customFormat="1" ht="12">
      <c r="A4" s="101"/>
      <c r="B4" s="75" t="s">
        <v>105</v>
      </c>
      <c r="C4" s="75" t="s">
        <v>105</v>
      </c>
      <c r="D4" s="75" t="s">
        <v>106</v>
      </c>
      <c r="E4" s="75" t="s">
        <v>106</v>
      </c>
      <c r="F4" s="75" t="s">
        <v>106</v>
      </c>
      <c r="G4" s="102"/>
      <c r="H4" s="75" t="s">
        <v>105</v>
      </c>
      <c r="I4" s="75" t="s">
        <v>105</v>
      </c>
      <c r="J4" s="58">
        <v>2010</v>
      </c>
      <c r="K4" s="58">
        <v>2010</v>
      </c>
      <c r="L4" s="57">
        <v>2010</v>
      </c>
      <c r="M4" s="76">
        <v>2010</v>
      </c>
      <c r="N4" s="76">
        <v>2010</v>
      </c>
      <c r="O4" s="76">
        <v>2010</v>
      </c>
    </row>
    <row r="5" spans="1:15" s="82" customFormat="1" ht="12">
      <c r="A5" s="56" t="s">
        <v>6</v>
      </c>
      <c r="B5" s="92">
        <v>563482</v>
      </c>
      <c r="C5" s="95">
        <v>71397</v>
      </c>
      <c r="D5" s="93">
        <v>28660</v>
      </c>
      <c r="E5" s="93">
        <v>16500</v>
      </c>
      <c r="F5" s="88">
        <f aca="true" t="shared" si="0" ref="F5:F31">SUM(D5:E5)</f>
        <v>45160</v>
      </c>
      <c r="G5" s="32">
        <f>F5/B5*100</f>
        <v>8.014452990512563</v>
      </c>
      <c r="H5" s="95">
        <v>130715</v>
      </c>
      <c r="I5" s="32">
        <f aca="true" t="shared" si="1" ref="I5:I31">H5/B5*100</f>
        <v>23.197724150904552</v>
      </c>
      <c r="J5" s="4">
        <v>6680</v>
      </c>
      <c r="K5" s="59">
        <v>1.1516189037898261</v>
      </c>
      <c r="L5" s="4">
        <v>1656</v>
      </c>
      <c r="M5" s="59">
        <v>0.2854911533946036</v>
      </c>
      <c r="N5" s="79">
        <v>2294</v>
      </c>
      <c r="O5" s="59">
        <v>0.3954811025889014</v>
      </c>
    </row>
    <row r="6" spans="1:15" s="82" customFormat="1" ht="12">
      <c r="A6" s="56" t="s">
        <v>8</v>
      </c>
      <c r="B6" s="92">
        <v>178194</v>
      </c>
      <c r="C6" s="95">
        <v>22456</v>
      </c>
      <c r="D6" s="93">
        <v>8620</v>
      </c>
      <c r="E6" s="93">
        <v>3827</v>
      </c>
      <c r="F6" s="88">
        <f t="shared" si="0"/>
        <v>12447</v>
      </c>
      <c r="G6" s="32">
        <f aca="true" t="shared" si="2" ref="G6:G31">F6/B6*100</f>
        <v>6.985083672850938</v>
      </c>
      <c r="H6" s="95">
        <v>39691</v>
      </c>
      <c r="I6" s="32">
        <f t="shared" si="1"/>
        <v>22.274038407578256</v>
      </c>
      <c r="J6" s="4">
        <v>2698</v>
      </c>
      <c r="K6" s="59">
        <v>1.501658614778369</v>
      </c>
      <c r="L6" s="4">
        <v>584</v>
      </c>
      <c r="M6" s="59">
        <v>0.325043969989091</v>
      </c>
      <c r="N6" s="79">
        <v>842</v>
      </c>
      <c r="O6" s="59">
        <v>0.46864216221029903</v>
      </c>
    </row>
    <row r="7" spans="1:15" s="82" customFormat="1" ht="12">
      <c r="A7" s="56" t="s">
        <v>10</v>
      </c>
      <c r="B7" s="92">
        <v>140527</v>
      </c>
      <c r="C7" s="95">
        <v>15708</v>
      </c>
      <c r="D7" s="93">
        <v>6737</v>
      </c>
      <c r="E7" s="93">
        <v>4186</v>
      </c>
      <c r="F7" s="88">
        <f t="shared" si="0"/>
        <v>10923</v>
      </c>
      <c r="G7" s="32">
        <f t="shared" si="2"/>
        <v>7.772883502814405</v>
      </c>
      <c r="H7" s="95">
        <v>29803</v>
      </c>
      <c r="I7" s="32">
        <f t="shared" si="1"/>
        <v>21.20802408078163</v>
      </c>
      <c r="J7" s="4">
        <v>1950</v>
      </c>
      <c r="K7" s="59">
        <v>1.4055674888635805</v>
      </c>
      <c r="L7" s="4">
        <v>363</v>
      </c>
      <c r="M7" s="59">
        <v>0.26165179408075884</v>
      </c>
      <c r="N7" s="79">
        <v>586</v>
      </c>
      <c r="O7" s="59">
        <v>0.4223910504995171</v>
      </c>
    </row>
    <row r="8" spans="1:15" s="82" customFormat="1" ht="12">
      <c r="A8" s="56" t="s">
        <v>12</v>
      </c>
      <c r="B8" s="92">
        <v>180194</v>
      </c>
      <c r="C8" s="95">
        <v>22063</v>
      </c>
      <c r="D8" s="93">
        <v>8289</v>
      </c>
      <c r="E8" s="93">
        <v>4001</v>
      </c>
      <c r="F8" s="88">
        <f t="shared" si="0"/>
        <v>12290</v>
      </c>
      <c r="G8" s="32">
        <f t="shared" si="2"/>
        <v>6.820426873258821</v>
      </c>
      <c r="H8" s="95">
        <v>37198</v>
      </c>
      <c r="I8" s="32">
        <f t="shared" si="1"/>
        <v>20.643306658379302</v>
      </c>
      <c r="J8" s="4">
        <v>2299</v>
      </c>
      <c r="K8" s="59">
        <v>1.2354701934083179</v>
      </c>
      <c r="L8" s="4">
        <v>572</v>
      </c>
      <c r="M8" s="59">
        <v>0.30738971319250014</v>
      </c>
      <c r="N8" s="79">
        <v>596</v>
      </c>
      <c r="O8" s="59">
        <v>0.32028718367610154</v>
      </c>
    </row>
    <row r="9" spans="1:15" s="82" customFormat="1" ht="12">
      <c r="A9" s="56" t="s">
        <v>14</v>
      </c>
      <c r="B9" s="92">
        <v>137833</v>
      </c>
      <c r="C9" s="95">
        <v>16834</v>
      </c>
      <c r="D9" s="93">
        <v>7001</v>
      </c>
      <c r="E9" s="93">
        <v>3793</v>
      </c>
      <c r="F9" s="88">
        <f t="shared" si="0"/>
        <v>10794</v>
      </c>
      <c r="G9" s="32">
        <f t="shared" si="2"/>
        <v>7.831216036798154</v>
      </c>
      <c r="H9" s="95">
        <v>34238</v>
      </c>
      <c r="I9" s="32">
        <f t="shared" si="1"/>
        <v>24.840205175828718</v>
      </c>
      <c r="J9" s="4">
        <v>955</v>
      </c>
      <c r="K9" s="59">
        <v>0.6853788243061886</v>
      </c>
      <c r="L9" s="4">
        <v>166</v>
      </c>
      <c r="M9" s="59">
        <v>0.11913391082180869</v>
      </c>
      <c r="N9" s="79">
        <v>266</v>
      </c>
      <c r="O9" s="59">
        <v>0.19090132697952475</v>
      </c>
    </row>
    <row r="10" spans="1:15" s="82" customFormat="1" ht="12">
      <c r="A10" s="56" t="s">
        <v>16</v>
      </c>
      <c r="B10" s="92">
        <v>253288</v>
      </c>
      <c r="C10" s="95">
        <v>34787</v>
      </c>
      <c r="D10" s="94">
        <v>13977</v>
      </c>
      <c r="E10" s="94">
        <v>6205</v>
      </c>
      <c r="F10" s="88">
        <f t="shared" si="0"/>
        <v>20182</v>
      </c>
      <c r="G10" s="32">
        <f t="shared" si="2"/>
        <v>7.9680048008591005</v>
      </c>
      <c r="H10" s="95">
        <v>50467</v>
      </c>
      <c r="I10" s="32">
        <f t="shared" si="1"/>
        <v>19.924749692050156</v>
      </c>
      <c r="J10" s="4">
        <v>4406</v>
      </c>
      <c r="K10" s="59">
        <v>1.7244213443128538</v>
      </c>
      <c r="L10" s="4">
        <v>913</v>
      </c>
      <c r="M10" s="59">
        <v>0.3573301605441751</v>
      </c>
      <c r="N10" s="79">
        <v>1436</v>
      </c>
      <c r="O10" s="59">
        <v>0.5620220268799949</v>
      </c>
    </row>
    <row r="11" spans="1:15" s="82" customFormat="1" ht="12">
      <c r="A11" s="56" t="s">
        <v>18</v>
      </c>
      <c r="B11" s="92">
        <v>112905</v>
      </c>
      <c r="C11" s="95">
        <v>14474</v>
      </c>
      <c r="D11" s="93">
        <v>5827</v>
      </c>
      <c r="E11" s="93">
        <v>2878</v>
      </c>
      <c r="F11" s="88">
        <f t="shared" si="0"/>
        <v>8705</v>
      </c>
      <c r="G11" s="32">
        <f t="shared" si="2"/>
        <v>7.710021699659006</v>
      </c>
      <c r="H11" s="95">
        <v>25889</v>
      </c>
      <c r="I11" s="32">
        <f t="shared" si="1"/>
        <v>22.929896815907178</v>
      </c>
      <c r="J11" s="4">
        <v>1798</v>
      </c>
      <c r="K11" s="59">
        <v>1.6011113386822442</v>
      </c>
      <c r="L11" s="4">
        <v>542</v>
      </c>
      <c r="M11" s="59">
        <v>0.48264869052601583</v>
      </c>
      <c r="N11" s="79">
        <v>657</v>
      </c>
      <c r="O11" s="59">
        <v>0.5850557005084731</v>
      </c>
    </row>
    <row r="12" spans="1:15" s="82" customFormat="1" ht="12">
      <c r="A12" s="56" t="s">
        <v>20</v>
      </c>
      <c r="B12" s="92">
        <v>223691</v>
      </c>
      <c r="C12" s="95">
        <v>28164</v>
      </c>
      <c r="D12" s="93">
        <v>10993</v>
      </c>
      <c r="E12" s="93">
        <v>5760</v>
      </c>
      <c r="F12" s="88">
        <f t="shared" si="0"/>
        <v>16753</v>
      </c>
      <c r="G12" s="32">
        <f t="shared" si="2"/>
        <v>7.489349146814132</v>
      </c>
      <c r="H12" s="95">
        <v>45556</v>
      </c>
      <c r="I12" s="32">
        <f t="shared" si="1"/>
        <v>20.365593609041042</v>
      </c>
      <c r="J12" s="4">
        <v>2729</v>
      </c>
      <c r="K12" s="59">
        <v>1.2205212148859759</v>
      </c>
      <c r="L12" s="4">
        <v>743</v>
      </c>
      <c r="M12" s="59">
        <v>0.33230020617818984</v>
      </c>
      <c r="N12" s="79">
        <v>742</v>
      </c>
      <c r="O12" s="59">
        <v>0.331852964985487</v>
      </c>
    </row>
    <row r="13" spans="1:15" s="82" customFormat="1" ht="12">
      <c r="A13" s="56" t="s">
        <v>22</v>
      </c>
      <c r="B13" s="92">
        <v>426222</v>
      </c>
      <c r="C13" s="95">
        <v>58025</v>
      </c>
      <c r="D13" s="93">
        <v>24773</v>
      </c>
      <c r="E13" s="93">
        <v>12935</v>
      </c>
      <c r="F13" s="88">
        <f t="shared" si="0"/>
        <v>37708</v>
      </c>
      <c r="G13" s="32">
        <f t="shared" si="2"/>
        <v>8.847032766961819</v>
      </c>
      <c r="H13" s="95">
        <v>101481</v>
      </c>
      <c r="I13" s="32">
        <f t="shared" si="1"/>
        <v>23.80942325830201</v>
      </c>
      <c r="J13" s="4">
        <v>4832</v>
      </c>
      <c r="K13" s="59">
        <v>1.1316503781145562</v>
      </c>
      <c r="L13" s="4">
        <v>1072</v>
      </c>
      <c r="M13" s="59">
        <v>0.25106150772740154</v>
      </c>
      <c r="N13" s="79">
        <v>1768</v>
      </c>
      <c r="O13" s="59">
        <v>0.4140641284160876</v>
      </c>
    </row>
    <row r="14" spans="1:15" s="82" customFormat="1" ht="12">
      <c r="A14" s="56" t="s">
        <v>24</v>
      </c>
      <c r="B14" s="92">
        <v>117001</v>
      </c>
      <c r="C14" s="95">
        <v>14100</v>
      </c>
      <c r="D14" s="93">
        <v>5661</v>
      </c>
      <c r="E14" s="93">
        <v>4221</v>
      </c>
      <c r="F14" s="88">
        <f t="shared" si="0"/>
        <v>9882</v>
      </c>
      <c r="G14" s="32">
        <f t="shared" si="2"/>
        <v>8.446081657421733</v>
      </c>
      <c r="H14" s="95">
        <v>23281</v>
      </c>
      <c r="I14" s="32">
        <f>H14/B14*100</f>
        <v>19.89812052888437</v>
      </c>
      <c r="J14" s="4">
        <v>1516</v>
      </c>
      <c r="K14" s="59">
        <v>1.2755359606906067</v>
      </c>
      <c r="L14" s="4">
        <v>213</v>
      </c>
      <c r="M14" s="59">
        <v>0.1792144852421499</v>
      </c>
      <c r="N14" s="79">
        <v>449</v>
      </c>
      <c r="O14" s="59">
        <v>0.3777807693602127</v>
      </c>
    </row>
    <row r="15" spans="1:15" s="82" customFormat="1" ht="12">
      <c r="A15" s="56" t="s">
        <v>26</v>
      </c>
      <c r="B15" s="92">
        <v>186339</v>
      </c>
      <c r="C15" s="95">
        <v>24366</v>
      </c>
      <c r="D15" s="94">
        <v>9667</v>
      </c>
      <c r="E15" s="94">
        <v>5052</v>
      </c>
      <c r="F15" s="88">
        <f t="shared" si="0"/>
        <v>14719</v>
      </c>
      <c r="G15" s="32">
        <f t="shared" si="2"/>
        <v>7.899044215113316</v>
      </c>
      <c r="H15" s="95">
        <v>40266</v>
      </c>
      <c r="I15" s="32">
        <f t="shared" si="1"/>
        <v>21.609002946243137</v>
      </c>
      <c r="J15" s="4">
        <v>3140</v>
      </c>
      <c r="K15" s="59">
        <v>1.6788301654770497</v>
      </c>
      <c r="L15" s="4">
        <v>1485</v>
      </c>
      <c r="M15" s="59">
        <v>0.7939690432272035</v>
      </c>
      <c r="N15" s="79">
        <v>696</v>
      </c>
      <c r="O15" s="59">
        <v>0.3721228647044671</v>
      </c>
    </row>
    <row r="16" spans="1:15" s="82" customFormat="1" ht="12">
      <c r="A16" s="56" t="s">
        <v>28</v>
      </c>
      <c r="B16" s="92">
        <v>179571</v>
      </c>
      <c r="C16" s="95">
        <v>23749</v>
      </c>
      <c r="D16" s="93">
        <v>9247</v>
      </c>
      <c r="E16" s="93">
        <v>4205</v>
      </c>
      <c r="F16" s="88">
        <f t="shared" si="0"/>
        <v>13452</v>
      </c>
      <c r="G16" s="32">
        <f t="shared" si="2"/>
        <v>7.491187329802697</v>
      </c>
      <c r="H16" s="95">
        <v>41244</v>
      </c>
      <c r="I16" s="32">
        <f t="shared" si="1"/>
        <v>22.96807390948427</v>
      </c>
      <c r="J16" s="4">
        <v>1508</v>
      </c>
      <c r="K16" s="59">
        <v>0.8375358229844712</v>
      </c>
      <c r="L16" s="4">
        <v>330</v>
      </c>
      <c r="M16" s="59">
        <v>0.18328038566636304</v>
      </c>
      <c r="N16" s="79">
        <v>598</v>
      </c>
      <c r="O16" s="59">
        <v>0.332126274631773</v>
      </c>
    </row>
    <row r="17" spans="1:15" s="82" customFormat="1" ht="12">
      <c r="A17" s="56" t="s">
        <v>30</v>
      </c>
      <c r="B17" s="92">
        <v>152088</v>
      </c>
      <c r="C17" s="95">
        <v>19530</v>
      </c>
      <c r="D17" s="93">
        <v>7490</v>
      </c>
      <c r="E17" s="93">
        <v>4334</v>
      </c>
      <c r="F17" s="88">
        <f t="shared" si="0"/>
        <v>11824</v>
      </c>
      <c r="G17" s="32">
        <f t="shared" si="2"/>
        <v>7.774446373152386</v>
      </c>
      <c r="H17" s="95">
        <v>36571</v>
      </c>
      <c r="I17" s="32">
        <f t="shared" si="1"/>
        <v>24.04594708326758</v>
      </c>
      <c r="J17" s="4">
        <v>1391</v>
      </c>
      <c r="K17" s="59">
        <v>0.9058525498674759</v>
      </c>
      <c r="L17" s="4">
        <v>403</v>
      </c>
      <c r="M17" s="59">
        <v>0.2624432621111379</v>
      </c>
      <c r="N17" s="79">
        <v>434</v>
      </c>
      <c r="O17" s="59">
        <v>0.2826312053504562</v>
      </c>
    </row>
    <row r="18" spans="1:15" s="82" customFormat="1" ht="12">
      <c r="A18" s="56" t="s">
        <v>32</v>
      </c>
      <c r="B18" s="92">
        <v>118697</v>
      </c>
      <c r="C18" s="95">
        <v>14541</v>
      </c>
      <c r="D18" s="93">
        <v>5894</v>
      </c>
      <c r="E18" s="93">
        <v>2929</v>
      </c>
      <c r="F18" s="88">
        <f t="shared" si="0"/>
        <v>8823</v>
      </c>
      <c r="G18" s="32">
        <f t="shared" si="2"/>
        <v>7.433212296856702</v>
      </c>
      <c r="H18" s="95">
        <v>24635</v>
      </c>
      <c r="I18" s="32">
        <f t="shared" si="1"/>
        <v>20.754526230654523</v>
      </c>
      <c r="J18" s="4">
        <v>1582</v>
      </c>
      <c r="K18" s="59">
        <v>1.3112308329879818</v>
      </c>
      <c r="L18" s="4">
        <v>388</v>
      </c>
      <c r="M18" s="59">
        <v>0.3215913800248653</v>
      </c>
      <c r="N18" s="79">
        <v>596</v>
      </c>
      <c r="O18" s="59">
        <v>0.4939908827186075</v>
      </c>
    </row>
    <row r="19" spans="1:15" s="82" customFormat="1" ht="12">
      <c r="A19" s="56" t="s">
        <v>34</v>
      </c>
      <c r="B19" s="92">
        <v>74385</v>
      </c>
      <c r="C19" s="95">
        <v>8842</v>
      </c>
      <c r="D19" s="93">
        <v>4642</v>
      </c>
      <c r="E19" s="93">
        <v>2443</v>
      </c>
      <c r="F19" s="88">
        <f t="shared" si="0"/>
        <v>7085</v>
      </c>
      <c r="G19" s="32">
        <f t="shared" si="2"/>
        <v>9.524769778853264</v>
      </c>
      <c r="H19" s="95">
        <v>15590</v>
      </c>
      <c r="I19" s="32">
        <f t="shared" si="1"/>
        <v>20.958526584660888</v>
      </c>
      <c r="J19" s="4">
        <v>1021</v>
      </c>
      <c r="K19" s="59">
        <v>1.3521387895642962</v>
      </c>
      <c r="L19" s="4">
        <v>202</v>
      </c>
      <c r="M19" s="59">
        <v>0.2675142365249636</v>
      </c>
      <c r="N19" s="79">
        <v>250</v>
      </c>
      <c r="O19" s="59">
        <v>0.33108197589723215</v>
      </c>
    </row>
    <row r="20" spans="1:15" s="82" customFormat="1" ht="12">
      <c r="A20" s="11" t="s">
        <v>36</v>
      </c>
      <c r="B20" s="92">
        <v>58821</v>
      </c>
      <c r="C20" s="95">
        <v>6654</v>
      </c>
      <c r="D20" s="94">
        <v>2542</v>
      </c>
      <c r="E20" s="94">
        <v>1248</v>
      </c>
      <c r="F20" s="88">
        <f t="shared" si="0"/>
        <v>3790</v>
      </c>
      <c r="G20" s="32">
        <f t="shared" si="2"/>
        <v>6.443277060913618</v>
      </c>
      <c r="H20" s="95">
        <v>13303</v>
      </c>
      <c r="I20" s="32">
        <f t="shared" si="1"/>
        <v>22.616072491117116</v>
      </c>
      <c r="J20" s="4">
        <v>2133</v>
      </c>
      <c r="K20" s="59">
        <v>3.5671282360024077</v>
      </c>
      <c r="L20" s="4">
        <v>280</v>
      </c>
      <c r="M20" s="59">
        <v>0.46825874640444176</v>
      </c>
      <c r="N20" s="79">
        <v>571</v>
      </c>
      <c r="O20" s="59">
        <v>0.9549133721319152</v>
      </c>
    </row>
    <row r="21" spans="1:15" s="82" customFormat="1" ht="12">
      <c r="A21" s="11" t="s">
        <v>38</v>
      </c>
      <c r="B21" s="92">
        <v>77923</v>
      </c>
      <c r="C21" s="95">
        <v>8796</v>
      </c>
      <c r="D21" s="93">
        <v>3158</v>
      </c>
      <c r="E21" s="93">
        <v>1375</v>
      </c>
      <c r="F21" s="88">
        <f t="shared" si="0"/>
        <v>4533</v>
      </c>
      <c r="G21" s="32">
        <f t="shared" si="2"/>
        <v>5.817281162172915</v>
      </c>
      <c r="H21" s="95">
        <v>18162</v>
      </c>
      <c r="I21" s="32">
        <f t="shared" si="1"/>
        <v>23.307624193113714</v>
      </c>
      <c r="J21" s="4">
        <v>656</v>
      </c>
      <c r="K21" s="59">
        <v>0.833005295170855</v>
      </c>
      <c r="L21" s="4">
        <v>143</v>
      </c>
      <c r="M21" s="59">
        <v>0.18158499574608575</v>
      </c>
      <c r="N21" s="79">
        <v>178</v>
      </c>
      <c r="O21" s="59">
        <v>0.22602887582379907</v>
      </c>
    </row>
    <row r="22" spans="1:15" s="82" customFormat="1" ht="12">
      <c r="A22" s="11" t="s">
        <v>40</v>
      </c>
      <c r="B22" s="92">
        <v>85297</v>
      </c>
      <c r="C22" s="95">
        <v>11721</v>
      </c>
      <c r="D22" s="93">
        <v>4481</v>
      </c>
      <c r="E22" s="93">
        <v>2162</v>
      </c>
      <c r="F22" s="88">
        <f t="shared" si="0"/>
        <v>6643</v>
      </c>
      <c r="G22" s="32">
        <f t="shared" si="2"/>
        <v>7.7880816441375424</v>
      </c>
      <c r="H22" s="95">
        <v>20390</v>
      </c>
      <c r="I22" s="32">
        <f t="shared" si="1"/>
        <v>23.90470942706074</v>
      </c>
      <c r="J22" s="4">
        <v>913</v>
      </c>
      <c r="K22" s="59">
        <v>1.0990995329127944</v>
      </c>
      <c r="L22" s="4">
        <v>286</v>
      </c>
      <c r="M22" s="59">
        <v>0.3442962392256946</v>
      </c>
      <c r="N22" s="79">
        <v>250</v>
      </c>
      <c r="O22" s="59">
        <v>0.3009582510714114</v>
      </c>
    </row>
    <row r="23" spans="1:15" s="82" customFormat="1" ht="12">
      <c r="A23" s="11" t="s">
        <v>42</v>
      </c>
      <c r="B23" s="92">
        <v>74216</v>
      </c>
      <c r="C23" s="95">
        <v>9597</v>
      </c>
      <c r="D23" s="93">
        <v>4181</v>
      </c>
      <c r="E23" s="93">
        <v>1965</v>
      </c>
      <c r="F23" s="88">
        <f t="shared" si="0"/>
        <v>6146</v>
      </c>
      <c r="G23" s="32">
        <f t="shared" si="2"/>
        <v>8.28123315727067</v>
      </c>
      <c r="H23" s="95">
        <v>19240</v>
      </c>
      <c r="I23" s="32">
        <f t="shared" si="1"/>
        <v>25.924328985663468</v>
      </c>
      <c r="J23" s="4">
        <v>738</v>
      </c>
      <c r="K23" s="59">
        <v>0.9958976573464321</v>
      </c>
      <c r="L23" s="4">
        <v>154</v>
      </c>
      <c r="M23" s="59">
        <v>0.20781604231890316</v>
      </c>
      <c r="N23" s="79">
        <v>291</v>
      </c>
      <c r="O23" s="59">
        <v>0.39269135269351185</v>
      </c>
    </row>
    <row r="24" spans="1:15" s="82" customFormat="1" ht="12">
      <c r="A24" s="11" t="s">
        <v>90</v>
      </c>
      <c r="B24" s="92">
        <v>116417</v>
      </c>
      <c r="C24" s="95">
        <v>14645</v>
      </c>
      <c r="D24" s="93">
        <v>5816</v>
      </c>
      <c r="E24" s="93">
        <v>2941</v>
      </c>
      <c r="F24" s="88">
        <f t="shared" si="0"/>
        <v>8757</v>
      </c>
      <c r="G24" s="32">
        <f t="shared" si="2"/>
        <v>7.522097288196742</v>
      </c>
      <c r="H24" s="95">
        <v>29615</v>
      </c>
      <c r="I24" s="32">
        <f t="shared" si="1"/>
        <v>25.438724584897393</v>
      </c>
      <c r="J24" s="4">
        <v>1028</v>
      </c>
      <c r="K24" s="59">
        <v>0.882055154188046</v>
      </c>
      <c r="L24" s="4">
        <v>239</v>
      </c>
      <c r="M24" s="59">
        <v>0.20506924304566437</v>
      </c>
      <c r="N24" s="79">
        <v>265</v>
      </c>
      <c r="O24" s="59">
        <v>0.22737803099205461</v>
      </c>
    </row>
    <row r="25" spans="1:15" s="82" customFormat="1" ht="12">
      <c r="A25" s="11" t="s">
        <v>91</v>
      </c>
      <c r="B25" s="92">
        <v>72169</v>
      </c>
      <c r="C25" s="95">
        <v>10881</v>
      </c>
      <c r="D25" s="94">
        <v>4571</v>
      </c>
      <c r="E25" s="94">
        <v>2044</v>
      </c>
      <c r="F25" s="88">
        <f t="shared" si="0"/>
        <v>6615</v>
      </c>
      <c r="G25" s="32">
        <f t="shared" si="2"/>
        <v>9.165985395391372</v>
      </c>
      <c r="H25" s="95">
        <v>16487</v>
      </c>
      <c r="I25" s="32">
        <f t="shared" si="1"/>
        <v>22.844988845626236</v>
      </c>
      <c r="J25" s="4">
        <v>999</v>
      </c>
      <c r="K25" s="59">
        <v>1.4260631236349621</v>
      </c>
      <c r="L25" s="4">
        <v>160</v>
      </c>
      <c r="M25" s="59">
        <v>0.2283984982798738</v>
      </c>
      <c r="N25" s="79">
        <v>347</v>
      </c>
      <c r="O25" s="59">
        <v>0.49533924314447636</v>
      </c>
    </row>
    <row r="26" spans="1:15" s="82" customFormat="1" ht="12">
      <c r="A26" s="11" t="s">
        <v>92</v>
      </c>
      <c r="B26" s="92">
        <v>147681</v>
      </c>
      <c r="C26" s="95">
        <v>17981</v>
      </c>
      <c r="D26" s="93">
        <v>7156</v>
      </c>
      <c r="E26" s="93">
        <v>3762</v>
      </c>
      <c r="F26" s="88">
        <f t="shared" si="0"/>
        <v>10918</v>
      </c>
      <c r="G26" s="32">
        <f t="shared" si="2"/>
        <v>7.392961856975508</v>
      </c>
      <c r="H26" s="95">
        <v>35567</v>
      </c>
      <c r="I26" s="32">
        <f t="shared" si="1"/>
        <v>24.083666822407757</v>
      </c>
      <c r="J26" s="4">
        <v>1125</v>
      </c>
      <c r="K26" s="59">
        <v>0.7619473342002601</v>
      </c>
      <c r="L26" s="4">
        <v>298</v>
      </c>
      <c r="M26" s="59">
        <v>0.2018313827481578</v>
      </c>
      <c r="N26" s="79">
        <v>462</v>
      </c>
      <c r="O26" s="59">
        <v>0.3129063719115735</v>
      </c>
    </row>
    <row r="27" spans="1:15" s="82" customFormat="1" ht="12">
      <c r="A27" s="11" t="s">
        <v>50</v>
      </c>
      <c r="B27" s="92">
        <v>86169</v>
      </c>
      <c r="C27" s="95">
        <v>13407</v>
      </c>
      <c r="D27" s="93">
        <v>5289</v>
      </c>
      <c r="E27" s="93">
        <v>2361</v>
      </c>
      <c r="F27" s="88">
        <f t="shared" si="0"/>
        <v>7650</v>
      </c>
      <c r="G27" s="32">
        <f t="shared" si="2"/>
        <v>8.877902726038368</v>
      </c>
      <c r="H27" s="95">
        <v>16221</v>
      </c>
      <c r="I27" s="32">
        <f t="shared" si="1"/>
        <v>18.824635309682137</v>
      </c>
      <c r="J27" s="4">
        <v>1047</v>
      </c>
      <c r="K27" s="59">
        <v>1.2341604290681911</v>
      </c>
      <c r="L27" s="4">
        <v>265</v>
      </c>
      <c r="M27" s="59">
        <v>0.31237107325985736</v>
      </c>
      <c r="N27" s="79">
        <v>328</v>
      </c>
      <c r="O27" s="59">
        <v>0.38663287558201215</v>
      </c>
    </row>
    <row r="28" spans="1:15" s="82" customFormat="1" ht="12">
      <c r="A28" s="11" t="s">
        <v>51</v>
      </c>
      <c r="B28" s="92">
        <v>56837</v>
      </c>
      <c r="C28" s="95">
        <v>7704</v>
      </c>
      <c r="D28" s="93">
        <v>3100</v>
      </c>
      <c r="E28" s="93">
        <v>1508</v>
      </c>
      <c r="F28" s="88">
        <f t="shared" si="0"/>
        <v>4608</v>
      </c>
      <c r="G28" s="32">
        <f t="shared" si="2"/>
        <v>8.107394830832028</v>
      </c>
      <c r="H28" s="95">
        <v>12525</v>
      </c>
      <c r="I28" s="32">
        <f t="shared" si="1"/>
        <v>22.036701444481587</v>
      </c>
      <c r="J28" s="4">
        <v>1146</v>
      </c>
      <c r="K28" s="59">
        <v>2.009398232571188</v>
      </c>
      <c r="L28" s="4">
        <v>93</v>
      </c>
      <c r="M28" s="59">
        <v>0.16306634871651002</v>
      </c>
      <c r="N28" s="79">
        <v>169</v>
      </c>
      <c r="O28" s="59">
        <v>0.2963248702482817</v>
      </c>
    </row>
    <row r="29" spans="1:15" s="82" customFormat="1" ht="12">
      <c r="A29" s="11" t="s">
        <v>93</v>
      </c>
      <c r="B29" s="92">
        <v>81912</v>
      </c>
      <c r="C29" s="95">
        <v>11204</v>
      </c>
      <c r="D29" s="93">
        <v>4734</v>
      </c>
      <c r="E29" s="93">
        <v>2487</v>
      </c>
      <c r="F29" s="88">
        <f t="shared" si="0"/>
        <v>7221</v>
      </c>
      <c r="G29" s="32">
        <f t="shared" si="2"/>
        <v>8.815558159976561</v>
      </c>
      <c r="H29" s="95">
        <v>21302</v>
      </c>
      <c r="I29" s="32">
        <f t="shared" si="1"/>
        <v>26.005957613048146</v>
      </c>
      <c r="J29" s="4">
        <v>545</v>
      </c>
      <c r="K29" s="59">
        <v>0.6739377751397339</v>
      </c>
      <c r="L29" s="4">
        <v>106</v>
      </c>
      <c r="M29" s="59">
        <v>0.1310778058069941</v>
      </c>
      <c r="N29" s="79">
        <v>118</v>
      </c>
      <c r="O29" s="59">
        <v>0.14591680269080476</v>
      </c>
    </row>
    <row r="30" spans="1:15" s="82" customFormat="1" ht="12">
      <c r="A30" s="11" t="s">
        <v>55</v>
      </c>
      <c r="B30" s="92">
        <v>197546</v>
      </c>
      <c r="C30" s="95">
        <v>24820</v>
      </c>
      <c r="D30" s="94">
        <v>9260</v>
      </c>
      <c r="E30" s="94">
        <v>4373</v>
      </c>
      <c r="F30" s="88">
        <f t="shared" si="0"/>
        <v>13633</v>
      </c>
      <c r="G30" s="32">
        <f t="shared" si="2"/>
        <v>6.901177447278102</v>
      </c>
      <c r="H30" s="95">
        <v>43925</v>
      </c>
      <c r="I30" s="32">
        <f t="shared" si="1"/>
        <v>22.23532746803276</v>
      </c>
      <c r="J30" s="4">
        <v>2015</v>
      </c>
      <c r="K30" s="59">
        <v>1.0253878917719619</v>
      </c>
      <c r="L30" s="4">
        <v>637</v>
      </c>
      <c r="M30" s="59">
        <v>0.3241548819150073</v>
      </c>
      <c r="N30" s="79">
        <v>724</v>
      </c>
      <c r="O30" s="59">
        <v>0.36842721272600515</v>
      </c>
    </row>
    <row r="31" spans="1:15" s="82" customFormat="1" ht="12">
      <c r="A31" s="34" t="s">
        <v>65</v>
      </c>
      <c r="B31" s="8">
        <f>SUM(B5:B30)</f>
        <v>4099405</v>
      </c>
      <c r="C31" s="5">
        <f>SUM(C5:C30)</f>
        <v>526446</v>
      </c>
      <c r="D31" s="35">
        <f>SUM(D5:D30)</f>
        <v>211766</v>
      </c>
      <c r="E31" s="88">
        <f>SUM(E5:E30)</f>
        <v>109495</v>
      </c>
      <c r="F31" s="88">
        <f t="shared" si="0"/>
        <v>321261</v>
      </c>
      <c r="G31" s="32">
        <f t="shared" si="2"/>
        <v>7.836771433903213</v>
      </c>
      <c r="H31" s="5">
        <f>SUM(H5:H30)</f>
        <v>923362</v>
      </c>
      <c r="I31" s="32">
        <f t="shared" si="1"/>
        <v>22.524293159617066</v>
      </c>
      <c r="J31" s="60">
        <f>SUM(J5:J30)</f>
        <v>50850</v>
      </c>
      <c r="K31" s="59">
        <v>1.2320916627737255</v>
      </c>
      <c r="L31" s="60">
        <f>SUM(L5:L30)</f>
        <v>12293</v>
      </c>
      <c r="M31" s="59">
        <v>0.29785846234960484</v>
      </c>
      <c r="N31" s="79">
        <f>SUM(N5:N30)</f>
        <v>15913</v>
      </c>
      <c r="O31" s="59">
        <v>0.3855707891783342</v>
      </c>
    </row>
    <row r="32" s="82" customFormat="1" ht="12"/>
    <row r="33" spans="1:2" s="82" customFormat="1" ht="12">
      <c r="A33" s="17" t="s">
        <v>64</v>
      </c>
      <c r="B33" s="13"/>
    </row>
    <row r="34" s="82" customFormat="1" ht="12">
      <c r="A34" s="82" t="s">
        <v>89</v>
      </c>
    </row>
  </sheetData>
  <sheetProtection/>
  <mergeCells count="2">
    <mergeCell ref="A3:A4"/>
    <mergeCell ref="G3:G4"/>
  </mergeCells>
  <conditionalFormatting sqref="D5:D30">
    <cfRule type="expression" priority="1" dxfId="0" stopIfTrue="1">
      <formula>Isnotformula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9.00390625" style="70" customWidth="1"/>
    <col min="2" max="2" width="8.57421875" style="62" bestFit="1" customWidth="1"/>
    <col min="3" max="7" width="9.140625" style="62" bestFit="1" customWidth="1"/>
    <col min="8" max="8" width="11.140625" style="62" customWidth="1"/>
    <col min="9" max="9" width="12.140625" style="62" customWidth="1"/>
    <col min="10" max="10" width="2.421875" style="63" customWidth="1"/>
    <col min="11" max="11" width="9.28125" style="62" customWidth="1"/>
    <col min="12" max="17" width="9.140625" style="62" bestFit="1" customWidth="1"/>
    <col min="18" max="18" width="10.57421875" style="62" customWidth="1"/>
    <col min="19" max="19" width="12.140625" style="62" customWidth="1"/>
    <col min="20" max="16384" width="9.00390625" style="62" customWidth="1"/>
  </cols>
  <sheetData>
    <row r="1" ht="14.25">
      <c r="A1" s="61" t="s">
        <v>71</v>
      </c>
    </row>
    <row r="3" spans="1:19" s="65" customFormat="1" ht="12">
      <c r="A3" s="113"/>
      <c r="B3" s="109" t="s">
        <v>72</v>
      </c>
      <c r="C3" s="109" t="s">
        <v>73</v>
      </c>
      <c r="D3" s="111" t="s">
        <v>81</v>
      </c>
      <c r="E3" s="111" t="s">
        <v>74</v>
      </c>
      <c r="F3" s="111" t="s">
        <v>82</v>
      </c>
      <c r="G3" s="106" t="s">
        <v>75</v>
      </c>
      <c r="H3" s="104" t="s">
        <v>111</v>
      </c>
      <c r="I3" s="104" t="s">
        <v>112</v>
      </c>
      <c r="J3" s="64"/>
      <c r="K3" s="107"/>
      <c r="L3" s="109" t="s">
        <v>72</v>
      </c>
      <c r="M3" s="109" t="s">
        <v>73</v>
      </c>
      <c r="N3" s="111" t="s">
        <v>81</v>
      </c>
      <c r="O3" s="111" t="s">
        <v>74</v>
      </c>
      <c r="P3" s="111" t="s">
        <v>82</v>
      </c>
      <c r="Q3" s="106" t="s">
        <v>75</v>
      </c>
      <c r="R3" s="104" t="s">
        <v>113</v>
      </c>
      <c r="S3" s="104" t="s">
        <v>112</v>
      </c>
    </row>
    <row r="4" spans="1:19" s="65" customFormat="1" ht="18" customHeight="1">
      <c r="A4" s="113"/>
      <c r="B4" s="110"/>
      <c r="C4" s="110"/>
      <c r="D4" s="106"/>
      <c r="E4" s="106"/>
      <c r="F4" s="106"/>
      <c r="G4" s="106"/>
      <c r="H4" s="104"/>
      <c r="I4" s="105"/>
      <c r="J4" s="64"/>
      <c r="K4" s="108"/>
      <c r="L4" s="110"/>
      <c r="M4" s="110"/>
      <c r="N4" s="106"/>
      <c r="O4" s="106"/>
      <c r="P4" s="106"/>
      <c r="Q4" s="106"/>
      <c r="R4" s="104"/>
      <c r="S4" s="105"/>
    </row>
    <row r="5" spans="1:19" ht="12">
      <c r="A5" s="56" t="s">
        <v>84</v>
      </c>
      <c r="B5" s="4">
        <v>25560</v>
      </c>
      <c r="C5" s="4">
        <v>13835</v>
      </c>
      <c r="D5" s="23">
        <f>C5/B5*100</f>
        <v>54.12754303599374</v>
      </c>
      <c r="E5" s="4">
        <v>2468</v>
      </c>
      <c r="F5" s="66">
        <f>E5/B5*100</f>
        <v>9.655712050078247</v>
      </c>
      <c r="G5" s="4">
        <v>1581</v>
      </c>
      <c r="H5" s="4">
        <v>1587</v>
      </c>
      <c r="I5" s="59">
        <f>H5/B5*100</f>
        <v>6.208920187793427</v>
      </c>
      <c r="J5" s="67"/>
      <c r="K5" s="56" t="s">
        <v>6</v>
      </c>
      <c r="L5" s="4">
        <v>249893</v>
      </c>
      <c r="M5" s="4">
        <v>94657</v>
      </c>
      <c r="N5" s="23">
        <f>M5/L5*100</f>
        <v>37.879012217228976</v>
      </c>
      <c r="O5" s="4">
        <v>20123</v>
      </c>
      <c r="P5" s="66">
        <f>O5/L5*100</f>
        <v>8.052646532716002</v>
      </c>
      <c r="Q5" s="4">
        <v>23680</v>
      </c>
      <c r="R5" s="4">
        <v>20952</v>
      </c>
      <c r="S5" s="59">
        <f>R5/L5*100</f>
        <v>8.384388518285826</v>
      </c>
    </row>
    <row r="6" spans="1:19" ht="12">
      <c r="A6" s="56" t="s">
        <v>7</v>
      </c>
      <c r="B6" s="4">
        <v>67981</v>
      </c>
      <c r="C6" s="4">
        <v>35837</v>
      </c>
      <c r="D6" s="23">
        <f aca="true" t="shared" si="0" ref="D6:D28">C6/B6*100</f>
        <v>52.716200114737944</v>
      </c>
      <c r="E6" s="4">
        <v>5501</v>
      </c>
      <c r="F6" s="66">
        <f aca="true" t="shared" si="1" ref="F6:F28">E6/B6*100</f>
        <v>8.091966873096895</v>
      </c>
      <c r="G6" s="4">
        <v>3404</v>
      </c>
      <c r="H6" s="4">
        <v>5336</v>
      </c>
      <c r="I6" s="59">
        <f aca="true" t="shared" si="2" ref="I6:I28">H6/B6*100</f>
        <v>7.849251996881482</v>
      </c>
      <c r="J6" s="67"/>
      <c r="K6" s="56" t="s">
        <v>8</v>
      </c>
      <c r="L6" s="4">
        <v>80916</v>
      </c>
      <c r="M6" s="4">
        <v>31096</v>
      </c>
      <c r="N6" s="23">
        <f aca="true" t="shared" si="3" ref="N6:N31">M6/L6*100</f>
        <v>38.429976766028965</v>
      </c>
      <c r="O6" s="4">
        <v>7545</v>
      </c>
      <c r="P6" s="66">
        <f aca="true" t="shared" si="4" ref="P6:P31">O6/L6*100</f>
        <v>9.324484650748925</v>
      </c>
      <c r="Q6" s="4">
        <v>7838</v>
      </c>
      <c r="R6" s="4">
        <v>6646</v>
      </c>
      <c r="S6" s="59">
        <f aca="true" t="shared" si="5" ref="S6:S31">R6/L6*100</f>
        <v>8.213455929606011</v>
      </c>
    </row>
    <row r="7" spans="1:19" ht="12">
      <c r="A7" s="56" t="s">
        <v>9</v>
      </c>
      <c r="B7" s="4">
        <v>110113</v>
      </c>
      <c r="C7" s="4">
        <v>56064</v>
      </c>
      <c r="D7" s="23">
        <f t="shared" si="0"/>
        <v>50.91496916803647</v>
      </c>
      <c r="E7" s="4">
        <v>10116</v>
      </c>
      <c r="F7" s="66">
        <f t="shared" si="1"/>
        <v>9.186926157674389</v>
      </c>
      <c r="G7" s="4">
        <v>6278</v>
      </c>
      <c r="H7" s="4">
        <v>9228</v>
      </c>
      <c r="I7" s="59">
        <f t="shared" si="2"/>
        <v>8.380481868625866</v>
      </c>
      <c r="J7" s="67"/>
      <c r="K7" s="56" t="s">
        <v>10</v>
      </c>
      <c r="L7" s="4">
        <v>71228</v>
      </c>
      <c r="M7" s="4">
        <v>35631</v>
      </c>
      <c r="N7" s="23">
        <f t="shared" si="3"/>
        <v>50.0238670185882</v>
      </c>
      <c r="O7" s="4">
        <v>6895</v>
      </c>
      <c r="P7" s="66">
        <f t="shared" si="4"/>
        <v>9.680181950918177</v>
      </c>
      <c r="Q7" s="4">
        <v>5381</v>
      </c>
      <c r="R7" s="4">
        <v>4739</v>
      </c>
      <c r="S7" s="59">
        <f t="shared" si="5"/>
        <v>6.653282417027012</v>
      </c>
    </row>
    <row r="8" spans="1:19" ht="12">
      <c r="A8" s="56" t="s">
        <v>11</v>
      </c>
      <c r="B8" s="4">
        <v>195434</v>
      </c>
      <c r="C8" s="4">
        <v>121861</v>
      </c>
      <c r="D8" s="23">
        <f t="shared" si="0"/>
        <v>62.354042797056806</v>
      </c>
      <c r="E8" s="4">
        <v>20489</v>
      </c>
      <c r="F8" s="66">
        <f t="shared" si="1"/>
        <v>10.483846208950336</v>
      </c>
      <c r="G8" s="4">
        <v>9605</v>
      </c>
      <c r="H8" s="4">
        <v>8748</v>
      </c>
      <c r="I8" s="59">
        <f t="shared" si="2"/>
        <v>4.476191450822273</v>
      </c>
      <c r="J8" s="67"/>
      <c r="K8" s="56" t="s">
        <v>12</v>
      </c>
      <c r="L8" s="4">
        <v>90190</v>
      </c>
      <c r="M8" s="4">
        <v>41273</v>
      </c>
      <c r="N8" s="23">
        <f t="shared" si="3"/>
        <v>45.762279631888234</v>
      </c>
      <c r="O8" s="4">
        <v>7591</v>
      </c>
      <c r="P8" s="66">
        <f t="shared" si="4"/>
        <v>8.416675906419782</v>
      </c>
      <c r="Q8" s="4">
        <v>6656</v>
      </c>
      <c r="R8" s="4">
        <v>6886</v>
      </c>
      <c r="S8" s="59">
        <f t="shared" si="5"/>
        <v>7.634992792992572</v>
      </c>
    </row>
    <row r="9" spans="1:19" ht="12">
      <c r="A9" s="56" t="s">
        <v>13</v>
      </c>
      <c r="B9" s="4">
        <v>111753</v>
      </c>
      <c r="C9" s="4">
        <v>62296</v>
      </c>
      <c r="D9" s="23">
        <f t="shared" si="0"/>
        <v>55.74436480452426</v>
      </c>
      <c r="E9" s="4">
        <v>10939</v>
      </c>
      <c r="F9" s="66">
        <f t="shared" si="1"/>
        <v>9.788551537766324</v>
      </c>
      <c r="G9" s="4">
        <v>6501</v>
      </c>
      <c r="H9" s="4">
        <v>6891</v>
      </c>
      <c r="I9" s="59">
        <f t="shared" si="2"/>
        <v>6.1662774153713995</v>
      </c>
      <c r="J9" s="67"/>
      <c r="K9" s="56" t="s">
        <v>14</v>
      </c>
      <c r="L9" s="4">
        <v>52544</v>
      </c>
      <c r="M9" s="4">
        <v>14333</v>
      </c>
      <c r="N9" s="23">
        <f t="shared" si="3"/>
        <v>27.278090742996348</v>
      </c>
      <c r="O9" s="4">
        <v>3996</v>
      </c>
      <c r="P9" s="66">
        <f t="shared" si="4"/>
        <v>7.6050548112058465</v>
      </c>
      <c r="Q9" s="4">
        <v>5385</v>
      </c>
      <c r="R9" s="4">
        <v>4854</v>
      </c>
      <c r="S9" s="59">
        <f t="shared" si="5"/>
        <v>9.237971985383679</v>
      </c>
    </row>
    <row r="10" spans="1:19" ht="12">
      <c r="A10" s="56" t="s">
        <v>15</v>
      </c>
      <c r="B10" s="4">
        <v>95413</v>
      </c>
      <c r="C10" s="4">
        <v>48621</v>
      </c>
      <c r="D10" s="23">
        <f t="shared" si="0"/>
        <v>50.958464779432575</v>
      </c>
      <c r="E10" s="4">
        <v>11143</v>
      </c>
      <c r="F10" s="66">
        <f t="shared" si="1"/>
        <v>11.678702063660088</v>
      </c>
      <c r="G10" s="4">
        <v>5990</v>
      </c>
      <c r="H10" s="4">
        <v>5085</v>
      </c>
      <c r="I10" s="59">
        <f t="shared" si="2"/>
        <v>5.329462442224854</v>
      </c>
      <c r="J10" s="67"/>
      <c r="K10" s="56" t="s">
        <v>16</v>
      </c>
      <c r="L10" s="4">
        <v>115166</v>
      </c>
      <c r="M10" s="4">
        <v>47656</v>
      </c>
      <c r="N10" s="23">
        <f t="shared" si="3"/>
        <v>41.380268482017264</v>
      </c>
      <c r="O10" s="4">
        <v>9053</v>
      </c>
      <c r="P10" s="66">
        <f t="shared" si="4"/>
        <v>7.8608269801851245</v>
      </c>
      <c r="Q10" s="4">
        <v>9054</v>
      </c>
      <c r="R10" s="4">
        <v>10709</v>
      </c>
      <c r="S10" s="59">
        <f t="shared" si="5"/>
        <v>9.29875136759113</v>
      </c>
    </row>
    <row r="11" spans="1:19" ht="12">
      <c r="A11" s="56" t="s">
        <v>17</v>
      </c>
      <c r="B11" s="4">
        <v>120797</v>
      </c>
      <c r="C11" s="4">
        <v>54096</v>
      </c>
      <c r="D11" s="23">
        <f t="shared" si="0"/>
        <v>44.78256910353734</v>
      </c>
      <c r="E11" s="4">
        <v>12590</v>
      </c>
      <c r="F11" s="66">
        <f t="shared" si="1"/>
        <v>10.422444265999983</v>
      </c>
      <c r="G11" s="4">
        <v>8583</v>
      </c>
      <c r="H11" s="4">
        <v>8740</v>
      </c>
      <c r="I11" s="59">
        <f t="shared" si="2"/>
        <v>7.235279021830013</v>
      </c>
      <c r="J11" s="67"/>
      <c r="K11" s="56" t="s">
        <v>18</v>
      </c>
      <c r="L11" s="4">
        <v>47236</v>
      </c>
      <c r="M11" s="4">
        <v>15449</v>
      </c>
      <c r="N11" s="23">
        <f t="shared" si="3"/>
        <v>32.70598695909899</v>
      </c>
      <c r="O11" s="4">
        <v>4375</v>
      </c>
      <c r="P11" s="66">
        <f t="shared" si="4"/>
        <v>9.262003556609367</v>
      </c>
      <c r="Q11" s="4">
        <v>4365</v>
      </c>
      <c r="R11" s="4">
        <v>4422</v>
      </c>
      <c r="S11" s="59">
        <f t="shared" si="5"/>
        <v>9.361503937674655</v>
      </c>
    </row>
    <row r="12" spans="1:19" ht="12">
      <c r="A12" s="56" t="s">
        <v>19</v>
      </c>
      <c r="B12" s="4">
        <v>214424</v>
      </c>
      <c r="C12" s="4">
        <v>83086</v>
      </c>
      <c r="D12" s="23">
        <f t="shared" si="0"/>
        <v>38.74846099317241</v>
      </c>
      <c r="E12" s="4">
        <v>20581</v>
      </c>
      <c r="F12" s="66">
        <f t="shared" si="1"/>
        <v>9.598272581427453</v>
      </c>
      <c r="G12" s="4">
        <v>16359</v>
      </c>
      <c r="H12" s="4">
        <v>20264</v>
      </c>
      <c r="I12" s="59">
        <f t="shared" si="2"/>
        <v>9.45043465283737</v>
      </c>
      <c r="J12" s="67"/>
      <c r="K12" s="56" t="s">
        <v>20</v>
      </c>
      <c r="L12" s="4">
        <v>107919</v>
      </c>
      <c r="M12" s="4">
        <v>48451</v>
      </c>
      <c r="N12" s="23">
        <f t="shared" si="3"/>
        <v>44.89570881865102</v>
      </c>
      <c r="O12" s="4">
        <v>9355</v>
      </c>
      <c r="P12" s="66">
        <f t="shared" si="4"/>
        <v>8.668538440867687</v>
      </c>
      <c r="Q12" s="4">
        <v>8380</v>
      </c>
      <c r="R12" s="4">
        <v>8868</v>
      </c>
      <c r="S12" s="59">
        <f t="shared" si="5"/>
        <v>8.217274066661107</v>
      </c>
    </row>
    <row r="13" spans="1:19" ht="12">
      <c r="A13" s="56" t="s">
        <v>21</v>
      </c>
      <c r="B13" s="4">
        <v>196132</v>
      </c>
      <c r="C13" s="4">
        <v>104081</v>
      </c>
      <c r="D13" s="23">
        <f t="shared" si="0"/>
        <v>53.066812146921464</v>
      </c>
      <c r="E13" s="4">
        <v>19390</v>
      </c>
      <c r="F13" s="66">
        <f t="shared" si="1"/>
        <v>9.8861990904085</v>
      </c>
      <c r="G13" s="4">
        <v>11919</v>
      </c>
      <c r="H13" s="4">
        <v>12890</v>
      </c>
      <c r="I13" s="59">
        <f t="shared" si="2"/>
        <v>6.572104501050314</v>
      </c>
      <c r="J13" s="67"/>
      <c r="K13" s="56" t="s">
        <v>22</v>
      </c>
      <c r="L13" s="4">
        <v>180159</v>
      </c>
      <c r="M13" s="4">
        <v>59601</v>
      </c>
      <c r="N13" s="23">
        <f t="shared" si="3"/>
        <v>33.08244384127354</v>
      </c>
      <c r="O13" s="4">
        <v>16104</v>
      </c>
      <c r="P13" s="66">
        <f t="shared" si="4"/>
        <v>8.938770752501956</v>
      </c>
      <c r="Q13" s="4">
        <v>20034</v>
      </c>
      <c r="R13" s="4">
        <v>16919</v>
      </c>
      <c r="S13" s="59">
        <f t="shared" si="5"/>
        <v>9.39114892955667</v>
      </c>
    </row>
    <row r="14" spans="1:19" ht="12">
      <c r="A14" s="56" t="s">
        <v>23</v>
      </c>
      <c r="B14" s="4">
        <v>138028</v>
      </c>
      <c r="C14" s="4">
        <v>64055</v>
      </c>
      <c r="D14" s="23">
        <f t="shared" si="0"/>
        <v>46.40725070275597</v>
      </c>
      <c r="E14" s="4">
        <v>12777</v>
      </c>
      <c r="F14" s="66">
        <f t="shared" si="1"/>
        <v>9.256817457327498</v>
      </c>
      <c r="G14" s="4">
        <v>9809</v>
      </c>
      <c r="H14" s="4">
        <v>8749</v>
      </c>
      <c r="I14" s="59">
        <f t="shared" si="2"/>
        <v>6.338568986002841</v>
      </c>
      <c r="J14" s="67"/>
      <c r="K14" s="56" t="s">
        <v>24</v>
      </c>
      <c r="L14" s="4">
        <v>57695</v>
      </c>
      <c r="M14" s="4">
        <v>26737</v>
      </c>
      <c r="N14" s="23">
        <f t="shared" si="3"/>
        <v>46.34197070803363</v>
      </c>
      <c r="O14" s="4">
        <v>4937</v>
      </c>
      <c r="P14" s="66">
        <f t="shared" si="4"/>
        <v>8.557067336857612</v>
      </c>
      <c r="Q14" s="4">
        <v>4487</v>
      </c>
      <c r="R14" s="4">
        <v>4083</v>
      </c>
      <c r="S14" s="59">
        <f t="shared" si="5"/>
        <v>7.076869746078517</v>
      </c>
    </row>
    <row r="15" spans="1:19" ht="12">
      <c r="A15" s="56" t="s">
        <v>25</v>
      </c>
      <c r="B15" s="4">
        <v>345608</v>
      </c>
      <c r="C15" s="4">
        <v>165612</v>
      </c>
      <c r="D15" s="23">
        <f t="shared" si="0"/>
        <v>47.91902965209139</v>
      </c>
      <c r="E15" s="4">
        <v>34690</v>
      </c>
      <c r="F15" s="66">
        <f t="shared" si="1"/>
        <v>10.037383393902918</v>
      </c>
      <c r="G15" s="4">
        <v>24374</v>
      </c>
      <c r="H15" s="4">
        <v>24576</v>
      </c>
      <c r="I15" s="59">
        <f t="shared" si="2"/>
        <v>7.110946505867919</v>
      </c>
      <c r="J15" s="67"/>
      <c r="K15" s="56" t="s">
        <v>26</v>
      </c>
      <c r="L15" s="4">
        <v>81784</v>
      </c>
      <c r="M15" s="4">
        <v>31509</v>
      </c>
      <c r="N15" s="23">
        <f t="shared" si="3"/>
        <v>38.52709576445271</v>
      </c>
      <c r="O15" s="4">
        <v>7259</v>
      </c>
      <c r="P15" s="66">
        <f t="shared" si="4"/>
        <v>8.875819231145456</v>
      </c>
      <c r="Q15" s="4">
        <v>7706</v>
      </c>
      <c r="R15" s="4">
        <v>7135</v>
      </c>
      <c r="S15" s="59">
        <f t="shared" si="5"/>
        <v>8.72420033258339</v>
      </c>
    </row>
    <row r="16" spans="1:19" ht="12">
      <c r="A16" s="56" t="s">
        <v>27</v>
      </c>
      <c r="B16" s="4">
        <v>448961</v>
      </c>
      <c r="C16" s="4">
        <v>223216</v>
      </c>
      <c r="D16" s="23">
        <f t="shared" si="0"/>
        <v>49.718349700753514</v>
      </c>
      <c r="E16" s="4">
        <v>40210</v>
      </c>
      <c r="F16" s="66">
        <f t="shared" si="1"/>
        <v>8.956234505892494</v>
      </c>
      <c r="G16" s="4">
        <v>30562</v>
      </c>
      <c r="H16" s="4">
        <v>32313</v>
      </c>
      <c r="I16" s="59">
        <f t="shared" si="2"/>
        <v>7.197284396640242</v>
      </c>
      <c r="J16" s="67"/>
      <c r="K16" s="56" t="s">
        <v>28</v>
      </c>
      <c r="L16" s="4">
        <v>80138</v>
      </c>
      <c r="M16" s="4">
        <v>30602</v>
      </c>
      <c r="N16" s="23">
        <f t="shared" si="3"/>
        <v>38.18662806658514</v>
      </c>
      <c r="O16" s="4">
        <v>6767</v>
      </c>
      <c r="P16" s="66">
        <f t="shared" si="4"/>
        <v>8.44418378297437</v>
      </c>
      <c r="Q16" s="4">
        <v>8199</v>
      </c>
      <c r="R16" s="4">
        <v>7136</v>
      </c>
      <c r="S16" s="59">
        <f t="shared" si="5"/>
        <v>8.904639496867903</v>
      </c>
    </row>
    <row r="17" spans="1:19" ht="12">
      <c r="A17" s="56" t="s">
        <v>29</v>
      </c>
      <c r="B17" s="4">
        <v>123746</v>
      </c>
      <c r="C17" s="4">
        <v>77105</v>
      </c>
      <c r="D17" s="23">
        <f t="shared" si="0"/>
        <v>62.309084738092544</v>
      </c>
      <c r="E17" s="4">
        <v>12704</v>
      </c>
      <c r="F17" s="66">
        <f t="shared" si="1"/>
        <v>10.266190422316681</v>
      </c>
      <c r="G17" s="4">
        <v>6397</v>
      </c>
      <c r="H17" s="4">
        <v>5453</v>
      </c>
      <c r="I17" s="59">
        <f t="shared" si="2"/>
        <v>4.406607082249123</v>
      </c>
      <c r="J17" s="67"/>
      <c r="K17" s="56" t="s">
        <v>30</v>
      </c>
      <c r="L17" s="4">
        <v>63985</v>
      </c>
      <c r="M17" s="4">
        <v>20063</v>
      </c>
      <c r="N17" s="23">
        <f t="shared" si="3"/>
        <v>31.355786512463858</v>
      </c>
      <c r="O17" s="4">
        <v>6233</v>
      </c>
      <c r="P17" s="66">
        <f t="shared" si="4"/>
        <v>9.741345627881534</v>
      </c>
      <c r="Q17" s="4">
        <v>6732</v>
      </c>
      <c r="R17" s="4">
        <v>6066</v>
      </c>
      <c r="S17" s="59">
        <f t="shared" si="5"/>
        <v>9.480346956317886</v>
      </c>
    </row>
    <row r="18" spans="1:19" ht="12">
      <c r="A18" s="56" t="s">
        <v>31</v>
      </c>
      <c r="B18" s="4">
        <v>184267</v>
      </c>
      <c r="C18" s="4">
        <v>110807</v>
      </c>
      <c r="D18" s="23">
        <f t="shared" si="0"/>
        <v>60.13393608188118</v>
      </c>
      <c r="E18" s="4">
        <v>18163</v>
      </c>
      <c r="F18" s="66">
        <f t="shared" si="1"/>
        <v>9.856892444116419</v>
      </c>
      <c r="G18" s="4">
        <v>10489</v>
      </c>
      <c r="H18" s="4">
        <v>7084</v>
      </c>
      <c r="I18" s="59">
        <f t="shared" si="2"/>
        <v>3.844421410236233</v>
      </c>
      <c r="J18" s="67"/>
      <c r="K18" s="56" t="s">
        <v>32</v>
      </c>
      <c r="L18" s="4">
        <v>57775</v>
      </c>
      <c r="M18" s="4">
        <v>25667</v>
      </c>
      <c r="N18" s="23">
        <f t="shared" si="3"/>
        <v>44.42578970142795</v>
      </c>
      <c r="O18" s="4">
        <v>4491</v>
      </c>
      <c r="P18" s="66">
        <f t="shared" si="4"/>
        <v>7.7732583297273905</v>
      </c>
      <c r="Q18" s="4">
        <v>4776</v>
      </c>
      <c r="R18" s="4">
        <v>4265</v>
      </c>
      <c r="S18" s="59">
        <f t="shared" si="5"/>
        <v>7.382085677196019</v>
      </c>
    </row>
    <row r="19" spans="1:19" ht="12">
      <c r="A19" s="56" t="s">
        <v>33</v>
      </c>
      <c r="B19" s="4">
        <v>302805</v>
      </c>
      <c r="C19" s="4">
        <v>170950</v>
      </c>
      <c r="D19" s="23">
        <f t="shared" si="0"/>
        <v>56.45547464539885</v>
      </c>
      <c r="E19" s="4">
        <v>35346</v>
      </c>
      <c r="F19" s="66">
        <f t="shared" si="1"/>
        <v>11.672858770495864</v>
      </c>
      <c r="G19" s="4">
        <v>18745</v>
      </c>
      <c r="H19" s="4">
        <v>13134</v>
      </c>
      <c r="I19" s="59">
        <f t="shared" si="2"/>
        <v>4.33744489027592</v>
      </c>
      <c r="J19" s="67"/>
      <c r="K19" s="56" t="s">
        <v>34</v>
      </c>
      <c r="L19" s="4">
        <v>35767</v>
      </c>
      <c r="M19" s="4">
        <v>15732</v>
      </c>
      <c r="N19" s="23">
        <f t="shared" si="3"/>
        <v>43.984678614365194</v>
      </c>
      <c r="O19" s="4">
        <v>3287</v>
      </c>
      <c r="P19" s="66">
        <f t="shared" si="4"/>
        <v>9.190035507590796</v>
      </c>
      <c r="Q19" s="4">
        <v>2898</v>
      </c>
      <c r="R19" s="4">
        <v>2636</v>
      </c>
      <c r="S19" s="59">
        <f t="shared" si="5"/>
        <v>7.36992199513518</v>
      </c>
    </row>
    <row r="20" spans="1:19" ht="12">
      <c r="A20" s="56" t="s">
        <v>35</v>
      </c>
      <c r="B20" s="4">
        <v>166214</v>
      </c>
      <c r="C20" s="4">
        <v>101067</v>
      </c>
      <c r="D20" s="23">
        <f t="shared" si="0"/>
        <v>60.80534732333016</v>
      </c>
      <c r="E20" s="4">
        <v>17504</v>
      </c>
      <c r="F20" s="66">
        <f t="shared" si="1"/>
        <v>10.53100220198058</v>
      </c>
      <c r="G20" s="4">
        <v>8314</v>
      </c>
      <c r="H20" s="4">
        <v>7672</v>
      </c>
      <c r="I20" s="59">
        <f t="shared" si="2"/>
        <v>4.615736339899166</v>
      </c>
      <c r="J20" s="67"/>
      <c r="K20" s="11" t="s">
        <v>36</v>
      </c>
      <c r="L20" s="4">
        <v>27045</v>
      </c>
      <c r="M20" s="4">
        <v>10584</v>
      </c>
      <c r="N20" s="23">
        <f t="shared" si="3"/>
        <v>39.13477537437604</v>
      </c>
      <c r="O20" s="4">
        <v>2680</v>
      </c>
      <c r="P20" s="66">
        <f t="shared" si="4"/>
        <v>9.909410242188944</v>
      </c>
      <c r="Q20" s="4">
        <v>2227</v>
      </c>
      <c r="R20" s="4">
        <v>2141</v>
      </c>
      <c r="S20" s="59">
        <f t="shared" si="5"/>
        <v>7.91643557034572</v>
      </c>
    </row>
    <row r="21" spans="1:19" ht="12">
      <c r="A21" s="56" t="s">
        <v>37</v>
      </c>
      <c r="B21" s="4">
        <v>172568</v>
      </c>
      <c r="C21" s="4">
        <v>85246</v>
      </c>
      <c r="D21" s="23">
        <f t="shared" si="0"/>
        <v>49.398497983403644</v>
      </c>
      <c r="E21" s="4">
        <v>22524</v>
      </c>
      <c r="F21" s="66">
        <f t="shared" si="1"/>
        <v>13.052246071113997</v>
      </c>
      <c r="G21" s="4">
        <v>13346</v>
      </c>
      <c r="H21" s="4">
        <v>10353</v>
      </c>
      <c r="I21" s="59">
        <f t="shared" si="2"/>
        <v>5.999374159751518</v>
      </c>
      <c r="J21" s="67"/>
      <c r="K21" s="11" t="s">
        <v>38</v>
      </c>
      <c r="L21" s="4">
        <v>39168</v>
      </c>
      <c r="M21" s="4">
        <v>18346</v>
      </c>
      <c r="N21" s="23">
        <f t="shared" si="3"/>
        <v>46.83925653594771</v>
      </c>
      <c r="O21" s="4">
        <v>3941</v>
      </c>
      <c r="P21" s="66">
        <f t="shared" si="4"/>
        <v>10.061785130718954</v>
      </c>
      <c r="Q21" s="4">
        <v>3522</v>
      </c>
      <c r="R21" s="4">
        <v>2671</v>
      </c>
      <c r="S21" s="59">
        <f t="shared" si="5"/>
        <v>6.819342320261438</v>
      </c>
    </row>
    <row r="22" spans="1:19" ht="12">
      <c r="A22" s="56" t="s">
        <v>39</v>
      </c>
      <c r="B22" s="4">
        <v>96161</v>
      </c>
      <c r="C22" s="4">
        <v>40883</v>
      </c>
      <c r="D22" s="23">
        <f t="shared" si="0"/>
        <v>42.515156872328696</v>
      </c>
      <c r="E22" s="4">
        <v>10870</v>
      </c>
      <c r="F22" s="66">
        <f t="shared" si="1"/>
        <v>11.303958985451484</v>
      </c>
      <c r="G22" s="4">
        <v>6822</v>
      </c>
      <c r="H22" s="4">
        <v>7514</v>
      </c>
      <c r="I22" s="59">
        <f t="shared" si="2"/>
        <v>7.813978639989185</v>
      </c>
      <c r="J22" s="67"/>
      <c r="K22" s="11" t="s">
        <v>40</v>
      </c>
      <c r="L22" s="4">
        <v>33648</v>
      </c>
      <c r="M22" s="4">
        <v>9331</v>
      </c>
      <c r="N22" s="23">
        <f t="shared" si="3"/>
        <v>27.731217308606755</v>
      </c>
      <c r="O22" s="4">
        <v>3123</v>
      </c>
      <c r="P22" s="66">
        <f t="shared" si="4"/>
        <v>9.281383737517832</v>
      </c>
      <c r="Q22" s="4">
        <v>3914</v>
      </c>
      <c r="R22" s="4">
        <v>3562</v>
      </c>
      <c r="S22" s="59">
        <f t="shared" si="5"/>
        <v>10.58606752258678</v>
      </c>
    </row>
    <row r="23" spans="1:19" ht="12">
      <c r="A23" s="56" t="s">
        <v>41</v>
      </c>
      <c r="B23" s="4">
        <v>272683</v>
      </c>
      <c r="C23" s="4">
        <v>136573</v>
      </c>
      <c r="D23" s="23">
        <f t="shared" si="0"/>
        <v>50.084897114965</v>
      </c>
      <c r="E23" s="4">
        <v>29665</v>
      </c>
      <c r="F23" s="66">
        <f t="shared" si="1"/>
        <v>10.878932680071731</v>
      </c>
      <c r="G23" s="4">
        <v>19554</v>
      </c>
      <c r="H23" s="4">
        <v>18052</v>
      </c>
      <c r="I23" s="59">
        <f t="shared" si="2"/>
        <v>6.620141336276922</v>
      </c>
      <c r="J23" s="67"/>
      <c r="K23" s="11" t="s">
        <v>42</v>
      </c>
      <c r="L23" s="4">
        <v>30954</v>
      </c>
      <c r="M23" s="4">
        <v>10214</v>
      </c>
      <c r="N23" s="23">
        <f t="shared" si="3"/>
        <v>32.99735090779867</v>
      </c>
      <c r="O23" s="4">
        <v>3520</v>
      </c>
      <c r="P23" s="66">
        <f t="shared" si="4"/>
        <v>11.371712864250178</v>
      </c>
      <c r="Q23" s="4">
        <v>3588</v>
      </c>
      <c r="R23" s="4">
        <v>2743</v>
      </c>
      <c r="S23" s="59">
        <f t="shared" si="5"/>
        <v>8.861536473476772</v>
      </c>
    </row>
    <row r="24" spans="1:19" ht="12">
      <c r="A24" s="56" t="s">
        <v>43</v>
      </c>
      <c r="B24" s="4">
        <v>336163</v>
      </c>
      <c r="C24" s="4">
        <v>142811</v>
      </c>
      <c r="D24" s="23">
        <f t="shared" si="0"/>
        <v>42.48266465970377</v>
      </c>
      <c r="E24" s="4">
        <v>29693</v>
      </c>
      <c r="F24" s="66">
        <f t="shared" si="1"/>
        <v>8.83291736449282</v>
      </c>
      <c r="G24" s="4">
        <v>26925</v>
      </c>
      <c r="H24" s="4">
        <v>26930</v>
      </c>
      <c r="I24" s="59">
        <f t="shared" si="2"/>
        <v>8.010994666277966</v>
      </c>
      <c r="J24" s="67"/>
      <c r="K24" s="21" t="s">
        <v>44</v>
      </c>
      <c r="L24" s="4">
        <v>49177</v>
      </c>
      <c r="M24" s="4">
        <v>15513</v>
      </c>
      <c r="N24" s="23">
        <f t="shared" si="3"/>
        <v>31.545234560871954</v>
      </c>
      <c r="O24" s="4">
        <v>5400</v>
      </c>
      <c r="P24" s="66">
        <f t="shared" si="4"/>
        <v>10.980743030278383</v>
      </c>
      <c r="Q24" s="4">
        <v>5974</v>
      </c>
      <c r="R24" s="4">
        <v>4316</v>
      </c>
      <c r="S24" s="59">
        <f t="shared" si="5"/>
        <v>8.776460540496574</v>
      </c>
    </row>
    <row r="25" spans="1:19" ht="12">
      <c r="A25" s="56" t="s">
        <v>45</v>
      </c>
      <c r="B25" s="4">
        <v>314618</v>
      </c>
      <c r="C25" s="4">
        <v>128558</v>
      </c>
      <c r="D25" s="23">
        <f t="shared" si="0"/>
        <v>40.86161630930207</v>
      </c>
      <c r="E25" s="4">
        <v>36175</v>
      </c>
      <c r="F25" s="66">
        <f t="shared" si="1"/>
        <v>11.498070676185087</v>
      </c>
      <c r="G25" s="4">
        <v>26808</v>
      </c>
      <c r="H25" s="4">
        <v>26260</v>
      </c>
      <c r="I25" s="59">
        <f t="shared" si="2"/>
        <v>8.34662988131639</v>
      </c>
      <c r="J25" s="67"/>
      <c r="K25" s="21" t="s">
        <v>46</v>
      </c>
      <c r="L25" s="4">
        <v>26790</v>
      </c>
      <c r="M25" s="4">
        <v>6499</v>
      </c>
      <c r="N25" s="23">
        <f t="shared" si="3"/>
        <v>24.25905188503173</v>
      </c>
      <c r="O25" s="4">
        <v>2273</v>
      </c>
      <c r="P25" s="66">
        <f t="shared" si="4"/>
        <v>8.484509145203434</v>
      </c>
      <c r="Q25" s="4">
        <v>3037</v>
      </c>
      <c r="R25" s="4">
        <v>3200</v>
      </c>
      <c r="S25" s="59">
        <f t="shared" si="5"/>
        <v>11.944755505785741</v>
      </c>
    </row>
    <row r="26" spans="1:19" ht="12">
      <c r="A26" s="56" t="s">
        <v>47</v>
      </c>
      <c r="B26" s="4">
        <v>197276</v>
      </c>
      <c r="C26" s="4">
        <v>74466</v>
      </c>
      <c r="D26" s="23">
        <f t="shared" si="0"/>
        <v>37.74711571605264</v>
      </c>
      <c r="E26" s="4">
        <v>21222</v>
      </c>
      <c r="F26" s="66">
        <f t="shared" si="1"/>
        <v>10.75751738680833</v>
      </c>
      <c r="G26" s="4">
        <v>16724</v>
      </c>
      <c r="H26" s="4">
        <v>16794</v>
      </c>
      <c r="I26" s="59">
        <f t="shared" si="2"/>
        <v>8.512946329000993</v>
      </c>
      <c r="J26" s="67"/>
      <c r="K26" s="11" t="s">
        <v>48</v>
      </c>
      <c r="L26" s="4">
        <v>64078</v>
      </c>
      <c r="M26" s="4">
        <v>21681</v>
      </c>
      <c r="N26" s="23">
        <f t="shared" si="3"/>
        <v>33.83532569680702</v>
      </c>
      <c r="O26" s="4">
        <v>5352</v>
      </c>
      <c r="P26" s="66">
        <f t="shared" si="4"/>
        <v>8.352320609257466</v>
      </c>
      <c r="Q26" s="4">
        <v>6965</v>
      </c>
      <c r="R26" s="4">
        <v>5571</v>
      </c>
      <c r="S26" s="59">
        <f t="shared" si="5"/>
        <v>8.694091575891882</v>
      </c>
    </row>
    <row r="27" spans="1:19" ht="12">
      <c r="A27" s="56" t="s">
        <v>49</v>
      </c>
      <c r="B27" s="4">
        <v>304041</v>
      </c>
      <c r="C27" s="4">
        <v>122384</v>
      </c>
      <c r="D27" s="23">
        <f t="shared" si="0"/>
        <v>40.252465950315916</v>
      </c>
      <c r="E27" s="4">
        <v>25208</v>
      </c>
      <c r="F27" s="66">
        <f t="shared" si="1"/>
        <v>8.290987070822684</v>
      </c>
      <c r="G27" s="4">
        <v>20750</v>
      </c>
      <c r="H27" s="4">
        <v>29775</v>
      </c>
      <c r="I27" s="59">
        <f t="shared" si="2"/>
        <v>9.793087116540203</v>
      </c>
      <c r="J27" s="67"/>
      <c r="K27" s="11" t="s">
        <v>50</v>
      </c>
      <c r="L27" s="4">
        <v>34842</v>
      </c>
      <c r="M27" s="4">
        <v>11107</v>
      </c>
      <c r="N27" s="23">
        <f t="shared" si="3"/>
        <v>31.8781929854773</v>
      </c>
      <c r="O27" s="4">
        <v>2429</v>
      </c>
      <c r="P27" s="66">
        <f t="shared" si="4"/>
        <v>6.971471212903967</v>
      </c>
      <c r="Q27" s="4">
        <v>2983</v>
      </c>
      <c r="R27" s="4">
        <v>4040</v>
      </c>
      <c r="S27" s="59">
        <f t="shared" si="5"/>
        <v>11.595201193961312</v>
      </c>
    </row>
    <row r="28" spans="1:19" ht="12">
      <c r="A28" s="56" t="s">
        <v>63</v>
      </c>
      <c r="B28" s="60">
        <f>SUM(B5:B27)</f>
        <v>4540746</v>
      </c>
      <c r="C28" s="60">
        <f>SUM(C5:C27)</f>
        <v>2223510</v>
      </c>
      <c r="D28" s="23">
        <f t="shared" si="0"/>
        <v>48.96794491477832</v>
      </c>
      <c r="E28" s="60">
        <f>SUM(E5:E27)</f>
        <v>459968</v>
      </c>
      <c r="F28" s="66">
        <f t="shared" si="1"/>
        <v>10.129789246084234</v>
      </c>
      <c r="G28" s="60">
        <f>SUM(G5:G27)</f>
        <v>309839</v>
      </c>
      <c r="H28" s="81">
        <f>SUM(H5:H27)</f>
        <v>313428</v>
      </c>
      <c r="I28" s="59">
        <f t="shared" si="2"/>
        <v>6.90256623030665</v>
      </c>
      <c r="J28" s="68"/>
      <c r="K28" s="11" t="s">
        <v>51</v>
      </c>
      <c r="L28" s="4">
        <v>23449</v>
      </c>
      <c r="M28" s="4">
        <v>7475</v>
      </c>
      <c r="N28" s="23">
        <f t="shared" si="3"/>
        <v>31.877692012452556</v>
      </c>
      <c r="O28" s="4">
        <v>1742</v>
      </c>
      <c r="P28" s="66">
        <f t="shared" si="4"/>
        <v>7.428888225510683</v>
      </c>
      <c r="Q28" s="4">
        <v>2204</v>
      </c>
      <c r="R28" s="4">
        <v>2336</v>
      </c>
      <c r="S28" s="59">
        <f t="shared" si="5"/>
        <v>9.962045289777816</v>
      </c>
    </row>
    <row r="29" spans="1:19" ht="12">
      <c r="A29" s="22"/>
      <c r="D29" s="69"/>
      <c r="K29" s="21" t="s">
        <v>53</v>
      </c>
      <c r="L29" s="4">
        <v>29385</v>
      </c>
      <c r="M29" s="4">
        <v>6425</v>
      </c>
      <c r="N29" s="23">
        <f t="shared" si="3"/>
        <v>21.864897056321254</v>
      </c>
      <c r="O29" s="4">
        <v>2216</v>
      </c>
      <c r="P29" s="66">
        <f t="shared" si="4"/>
        <v>7.541262548919517</v>
      </c>
      <c r="Q29" s="4">
        <v>3607</v>
      </c>
      <c r="R29" s="4">
        <v>3219</v>
      </c>
      <c r="S29" s="59">
        <f>R29/L29*100</f>
        <v>10.954568657478307</v>
      </c>
    </row>
    <row r="30" spans="1:19" ht="12">
      <c r="A30" s="112" t="s">
        <v>103</v>
      </c>
      <c r="B30" s="112"/>
      <c r="C30" s="112"/>
      <c r="D30" s="112"/>
      <c r="K30" s="11" t="s">
        <v>55</v>
      </c>
      <c r="L30" s="4">
        <v>87457</v>
      </c>
      <c r="M30" s="4">
        <v>32588</v>
      </c>
      <c r="N30" s="23">
        <f t="shared" si="3"/>
        <v>37.261740055112796</v>
      </c>
      <c r="O30" s="4">
        <v>7673</v>
      </c>
      <c r="P30" s="66">
        <f t="shared" si="4"/>
        <v>8.773454383296935</v>
      </c>
      <c r="Q30" s="4">
        <v>8076</v>
      </c>
      <c r="R30" s="4">
        <v>7438</v>
      </c>
      <c r="S30" s="59">
        <f t="shared" si="5"/>
        <v>8.504750906159599</v>
      </c>
    </row>
    <row r="31" spans="1:19" ht="12">
      <c r="A31" s="70" t="s">
        <v>114</v>
      </c>
      <c r="K31" s="11" t="s">
        <v>65</v>
      </c>
      <c r="L31" s="71">
        <f>SUM(L5:L30)</f>
        <v>1818388</v>
      </c>
      <c r="M31" s="71">
        <f>SUM(M5:M30)</f>
        <v>688220</v>
      </c>
      <c r="N31" s="23">
        <f t="shared" si="3"/>
        <v>37.84780805856616</v>
      </c>
      <c r="O31" s="72">
        <f>SUM(O5:O30)</f>
        <v>158360</v>
      </c>
      <c r="P31" s="66">
        <f t="shared" si="4"/>
        <v>8.708812420671496</v>
      </c>
      <c r="Q31" s="71">
        <f>SUM(Q5:Q30)</f>
        <v>171668</v>
      </c>
      <c r="R31" s="81">
        <f>SUM(R5:R30)</f>
        <v>157553</v>
      </c>
      <c r="S31" s="59">
        <f t="shared" si="5"/>
        <v>8.66443245335979</v>
      </c>
    </row>
    <row r="32" spans="3:6" ht="12">
      <c r="C32" s="30"/>
      <c r="D32" s="30"/>
      <c r="E32" s="30"/>
      <c r="F32" s="73"/>
    </row>
    <row r="33" spans="3:6" ht="12">
      <c r="C33" s="30"/>
      <c r="D33" s="30"/>
      <c r="E33" s="30"/>
      <c r="F33" s="73"/>
    </row>
    <row r="34" spans="3:6" ht="12">
      <c r="C34" s="30"/>
      <c r="D34" s="30"/>
      <c r="E34" s="30"/>
      <c r="F34" s="73"/>
    </row>
    <row r="35" spans="3:6" ht="12">
      <c r="C35" s="30"/>
      <c r="D35" s="30"/>
      <c r="E35" s="30"/>
      <c r="F35" s="73"/>
    </row>
    <row r="36" spans="3:6" ht="12">
      <c r="C36" s="30"/>
      <c r="D36" s="30"/>
      <c r="E36" s="30"/>
      <c r="F36" s="73"/>
    </row>
    <row r="37" spans="3:6" ht="12">
      <c r="C37" s="30"/>
      <c r="D37" s="30"/>
      <c r="E37" s="30"/>
      <c r="F37" s="73"/>
    </row>
    <row r="38" spans="3:6" ht="12">
      <c r="C38" s="30"/>
      <c r="D38" s="30"/>
      <c r="E38" s="30"/>
      <c r="F38" s="73"/>
    </row>
    <row r="39" spans="3:6" ht="12">
      <c r="C39" s="30"/>
      <c r="D39" s="30"/>
      <c r="E39" s="30"/>
      <c r="F39" s="73"/>
    </row>
    <row r="40" spans="3:6" ht="12">
      <c r="C40" s="30"/>
      <c r="D40" s="30"/>
      <c r="E40" s="30"/>
      <c r="F40" s="73"/>
    </row>
    <row r="41" spans="3:6" ht="12">
      <c r="C41" s="30"/>
      <c r="D41" s="30"/>
      <c r="E41" s="30"/>
      <c r="F41" s="73"/>
    </row>
    <row r="42" spans="3:6" ht="12">
      <c r="C42" s="30"/>
      <c r="D42" s="30"/>
      <c r="E42" s="30"/>
      <c r="F42" s="73"/>
    </row>
    <row r="43" spans="3:6" ht="12">
      <c r="C43" s="30"/>
      <c r="D43" s="30"/>
      <c r="E43" s="30"/>
      <c r="F43" s="73"/>
    </row>
    <row r="44" spans="3:6" ht="12">
      <c r="C44" s="30"/>
      <c r="D44" s="30"/>
      <c r="E44" s="30"/>
      <c r="F44" s="73"/>
    </row>
    <row r="45" spans="3:6" ht="12">
      <c r="C45" s="30"/>
      <c r="D45" s="30"/>
      <c r="E45" s="30"/>
      <c r="F45" s="73"/>
    </row>
    <row r="46" spans="3:6" ht="12">
      <c r="C46" s="30"/>
      <c r="D46" s="30"/>
      <c r="E46" s="30"/>
      <c r="F46" s="73"/>
    </row>
    <row r="47" spans="3:6" ht="12">
      <c r="C47" s="30"/>
      <c r="D47" s="30"/>
      <c r="E47" s="30"/>
      <c r="F47" s="73"/>
    </row>
    <row r="48" spans="3:6" ht="12">
      <c r="C48" s="30"/>
      <c r="D48" s="30"/>
      <c r="E48" s="30"/>
      <c r="F48" s="73"/>
    </row>
    <row r="49" spans="3:6" ht="12">
      <c r="C49" s="30"/>
      <c r="D49" s="30"/>
      <c r="E49" s="30"/>
      <c r="F49" s="73"/>
    </row>
    <row r="50" spans="3:6" ht="12">
      <c r="C50" s="30"/>
      <c r="D50" s="30"/>
      <c r="E50" s="30"/>
      <c r="F50" s="73"/>
    </row>
    <row r="51" spans="3:6" ht="12">
      <c r="C51" s="30"/>
      <c r="D51" s="30"/>
      <c r="E51" s="30"/>
      <c r="F51" s="73"/>
    </row>
    <row r="52" spans="3:6" ht="12">
      <c r="C52" s="30"/>
      <c r="D52" s="30"/>
      <c r="E52" s="30"/>
      <c r="F52" s="73"/>
    </row>
    <row r="53" spans="3:6" ht="12">
      <c r="C53" s="30"/>
      <c r="D53" s="30"/>
      <c r="E53" s="30"/>
      <c r="F53" s="73"/>
    </row>
    <row r="54" spans="3:6" ht="12">
      <c r="C54" s="30"/>
      <c r="D54" s="30"/>
      <c r="E54" s="30"/>
      <c r="F54" s="73"/>
    </row>
    <row r="55" spans="3:6" ht="12">
      <c r="C55" s="30"/>
      <c r="D55" s="30"/>
      <c r="E55" s="30"/>
      <c r="F55" s="73"/>
    </row>
    <row r="56" spans="3:6" ht="12">
      <c r="C56" s="30"/>
      <c r="D56" s="30"/>
      <c r="E56" s="30"/>
      <c r="F56" s="73"/>
    </row>
    <row r="57" spans="3:6" ht="12">
      <c r="C57" s="30"/>
      <c r="D57" s="30"/>
      <c r="E57" s="30"/>
      <c r="F57" s="73"/>
    </row>
    <row r="58" spans="3:6" ht="12">
      <c r="C58" s="30"/>
      <c r="D58" s="30"/>
      <c r="E58" s="30"/>
      <c r="F58" s="73"/>
    </row>
    <row r="59" spans="1:6" ht="12">
      <c r="A59" s="28"/>
      <c r="C59" s="30"/>
      <c r="D59" s="30"/>
      <c r="E59" s="30"/>
      <c r="F59" s="73"/>
    </row>
    <row r="60" spans="1:6" ht="12">
      <c r="A60" s="28"/>
      <c r="C60" s="30"/>
      <c r="D60" s="30"/>
      <c r="E60" s="30"/>
      <c r="F60" s="73"/>
    </row>
    <row r="61" spans="3:6" ht="12">
      <c r="C61" s="30"/>
      <c r="D61" s="30"/>
      <c r="E61" s="30"/>
      <c r="F61" s="73"/>
    </row>
    <row r="62" spans="3:6" ht="12">
      <c r="C62" s="30"/>
      <c r="D62" s="30"/>
      <c r="E62" s="30"/>
      <c r="F62" s="73"/>
    </row>
    <row r="63" spans="3:6" ht="12">
      <c r="C63" s="30"/>
      <c r="D63" s="30"/>
      <c r="E63" s="30"/>
      <c r="F63" s="73"/>
    </row>
    <row r="64" spans="3:6" ht="12">
      <c r="C64" s="30"/>
      <c r="D64" s="30"/>
      <c r="E64" s="30"/>
      <c r="F64" s="73"/>
    </row>
    <row r="65" spans="3:6" ht="12">
      <c r="C65" s="30"/>
      <c r="D65" s="30"/>
      <c r="E65" s="30"/>
      <c r="F65" s="73"/>
    </row>
    <row r="66" spans="3:6" ht="12">
      <c r="C66" s="30"/>
      <c r="D66" s="30"/>
      <c r="E66" s="30"/>
      <c r="F66" s="73"/>
    </row>
    <row r="67" spans="3:6" ht="12">
      <c r="C67" s="30"/>
      <c r="D67" s="30"/>
      <c r="E67" s="30"/>
      <c r="F67" s="73"/>
    </row>
    <row r="68" spans="3:6" ht="12">
      <c r="C68" s="30"/>
      <c r="D68" s="30"/>
      <c r="E68" s="30"/>
      <c r="F68" s="73"/>
    </row>
    <row r="69" spans="3:6" ht="12">
      <c r="C69" s="30"/>
      <c r="D69" s="30"/>
      <c r="E69" s="30"/>
      <c r="F69" s="73"/>
    </row>
    <row r="70" spans="3:6" ht="12">
      <c r="C70" s="30"/>
      <c r="D70" s="30"/>
      <c r="E70" s="30"/>
      <c r="F70" s="73"/>
    </row>
    <row r="71" spans="3:6" ht="12">
      <c r="C71" s="30"/>
      <c r="D71" s="30"/>
      <c r="E71" s="30"/>
      <c r="F71" s="73"/>
    </row>
    <row r="72" spans="3:6" ht="12">
      <c r="C72" s="30"/>
      <c r="D72" s="30"/>
      <c r="E72" s="30"/>
      <c r="F72" s="73"/>
    </row>
    <row r="73" spans="3:6" ht="12">
      <c r="C73" s="30"/>
      <c r="D73" s="30"/>
      <c r="E73" s="30"/>
      <c r="F73" s="73"/>
    </row>
    <row r="74" spans="3:6" ht="12">
      <c r="C74" s="30"/>
      <c r="D74" s="30"/>
      <c r="E74" s="30"/>
      <c r="F74" s="73"/>
    </row>
    <row r="75" spans="3:6" ht="12">
      <c r="C75" s="30"/>
      <c r="D75" s="30"/>
      <c r="E75" s="30"/>
      <c r="F75" s="73"/>
    </row>
    <row r="76" spans="3:6" ht="12">
      <c r="C76" s="30"/>
      <c r="D76" s="30"/>
      <c r="E76" s="30"/>
      <c r="F76" s="73"/>
    </row>
    <row r="77" spans="3:6" ht="12">
      <c r="C77" s="30"/>
      <c r="D77" s="30"/>
      <c r="E77" s="30"/>
      <c r="F77" s="73"/>
    </row>
    <row r="78" spans="3:6" ht="12">
      <c r="C78" s="30"/>
      <c r="D78" s="30"/>
      <c r="E78" s="30"/>
      <c r="F78" s="73"/>
    </row>
    <row r="79" spans="3:6" ht="12">
      <c r="C79" s="30"/>
      <c r="D79" s="30"/>
      <c r="E79" s="30"/>
      <c r="F79" s="73"/>
    </row>
    <row r="80" spans="3:6" ht="12">
      <c r="C80" s="30"/>
      <c r="D80" s="30"/>
      <c r="E80" s="30"/>
      <c r="F80" s="73"/>
    </row>
  </sheetData>
  <sheetProtection/>
  <mergeCells count="19">
    <mergeCell ref="A30:D30"/>
    <mergeCell ref="Q3:Q4"/>
    <mergeCell ref="H3:H4"/>
    <mergeCell ref="F3:F4"/>
    <mergeCell ref="A3:A4"/>
    <mergeCell ref="B3:B4"/>
    <mergeCell ref="C3:C4"/>
    <mergeCell ref="D3:D4"/>
    <mergeCell ref="E3:E4"/>
    <mergeCell ref="R3:R4"/>
    <mergeCell ref="I3:I4"/>
    <mergeCell ref="S3:S4"/>
    <mergeCell ref="G3:G4"/>
    <mergeCell ref="K3:K4"/>
    <mergeCell ref="L3:L4"/>
    <mergeCell ref="M3:M4"/>
    <mergeCell ref="N3:N4"/>
    <mergeCell ref="O3:O4"/>
    <mergeCell ref="P3:P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6" r:id="rId1"/>
  <colBreaks count="1" manualBreakCount="1">
    <brk id="1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</dc:creator>
  <cp:keywords/>
  <dc:description/>
  <cp:lastModifiedBy>アークプリント</cp:lastModifiedBy>
  <cp:lastPrinted>2015-01-26T01:02:16Z</cp:lastPrinted>
  <dcterms:created xsi:type="dcterms:W3CDTF">2012-06-11T01:33:46Z</dcterms:created>
  <dcterms:modified xsi:type="dcterms:W3CDTF">2015-01-29T06:02:16Z</dcterms:modified>
  <cp:category/>
  <cp:version/>
  <cp:contentType/>
  <cp:contentStatus/>
</cp:coreProperties>
</file>